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払える成果単価の上限の記入例" sheetId="3" state="visible" r:id="rId3"/>
    <sheet xmlns:r="http://schemas.openxmlformats.org/officeDocument/2006/relationships" name="②-逆算の流れの記入例" sheetId="4" state="visible" r:id="rId4"/>
    <sheet xmlns:r="http://schemas.openxmlformats.org/officeDocument/2006/relationships" name="③ 必要な定期価格の逆算" sheetId="5" state="visible" r:id="rId5"/>
    <sheet xmlns:r="http://schemas.openxmlformats.org/officeDocument/2006/relationships" name="④ 払える成果単価の上限" sheetId="6" state="visible" r:id="rId6"/>
    <sheet xmlns:r="http://schemas.openxmlformats.org/officeDocument/2006/relationships" name="⑤ 逆算の流れ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family val="2"/>
      <color theme="1"/>
      <sz val="11"/>
      <scheme val="minor"/>
    </font>
    <font>
      <b val="1"/>
      <color rgb="002E5C8A"/>
    </font>
    <font>
      <color rgb="00666666"/>
      <sz val="10"/>
    </font>
    <font>
      <b val="1"/>
      <color rgb="00FFFFFF"/>
      <sz val="11"/>
    </font>
    <font>
      <b val="1"/>
      <color rgb="00C0392B"/>
    </font>
    <font>
      <b val="1"/>
    </font>
    <font>
      <i val="1"/>
      <color rgb="008A8A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5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7" fillId="3" borderId="0" applyAlignment="1" pivotButton="0" quotePrefix="0" xfId="0">
      <alignment vertical="center" indent="1"/>
    </xf>
    <xf numFmtId="0" fontId="8" fillId="4" borderId="0" applyAlignment="1" pivotButton="0" quotePrefix="0" xfId="0">
      <alignment vertical="center" wrapText="1" indent="1"/>
    </xf>
    <xf numFmtId="0" fontId="9" fillId="0" borderId="0" pivotButton="0" quotePrefix="0" xfId="0"/>
    <xf numFmtId="0" fontId="10" fillId="0" borderId="0" applyAlignment="1" pivotButton="0" quotePrefix="0" xfId="0">
      <alignment horizontal="center"/>
    </xf>
    <xf numFmtId="0" fontId="11" fillId="0" borderId="0" applyAlignment="1" pivotButton="0" quotePrefix="0" xfId="0">
      <alignment wrapText="1"/>
    </xf>
    <xf numFmtId="0" fontId="12" fillId="5" borderId="0" applyAlignment="1" pivotButton="0" quotePrefix="0" xfId="0">
      <alignment horizontal="center" vertical="center"/>
    </xf>
    <xf numFmtId="0" fontId="11" fillId="2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wrapText="1"/>
    </xf>
    <xf numFmtId="0" fontId="15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3" fontId="0" fillId="2" borderId="1" pivotButton="0" quotePrefix="0" xfId="0"/>
    <xf numFmtId="0" fontId="2" fillId="0" borderId="0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3" borderId="0" pivotButton="0" quotePrefix="0" xfId="0"/>
    <xf numFmtId="0" fontId="5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0" fillId="0" borderId="4" pivotButton="0" quotePrefix="0" xfId="0"/>
  </cellXfs>
  <cellStyles count="1">
    <cellStyle name="Normal" xfId="0" builtinId="0" hidden="0"/>
  </cellStyles>
  <dxfs count="1">
    <dxf>
      <fill>
        <patternFill patternType="solid">
          <fgColor rgb="00F7FA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LIFRELL</author>
  </authors>
  <commentList>
    <comment ref="B6" authorId="0" shapeId="0">
      <text>
        <t>新規1件あたりに払う広告費（税別でそろえます）</t>
      </text>
    </comment>
    <comment ref="D6" authorId="0" shapeId="0">
      <text>
        <t>初回の人が2回目も受け取る割合。0.55＝55%</t>
      </text>
    </comment>
    <comment ref="E6" authorId="0" shapeId="0">
      <text>
        <t>前の回から続ける割合。1未満で入れます</t>
      </text>
    </comment>
    <comment ref="F6" authorId="0" shapeId="0">
      <text>
        <t>初回を1回目として、何回目のお届けで取り戻したいか</t>
      </text>
    </comment>
    <comment ref="G6" authorId="0" shapeId="0">
      <text>
        <t>初回の人1人あたり、回収回数までに届く定期の平均回数</t>
      </text>
    </comment>
    <comment ref="H6" authorId="0" shapeId="0">
      <text>
        <t>これ以上なら、回収回数までに広告費を取り戻せます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H5" authorId="0" shapeId="0">
      <text>
        <t>この金額までなら、回収回数までに取り戻せます</t>
      </text>
    </comment>
    <comment ref="J5" authorId="0" shapeId="0">
      <text>
        <t>マイナスなら、いまの単価では回収回数までに戻りません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B6" authorId="0" shapeId="0">
      <text>
        <t>新規1件あたりに払う広告費（税別でそろえます）</t>
      </text>
    </comment>
    <comment ref="D6" authorId="0" shapeId="0">
      <text>
        <t>初回の人が2回目も受け取る割合。0.55＝55%</t>
      </text>
    </comment>
    <comment ref="E6" authorId="0" shapeId="0">
      <text>
        <t>前の回から続ける割合。1未満で入れます</t>
      </text>
    </comment>
    <comment ref="F6" authorId="0" shapeId="0">
      <text>
        <t>初回を1回目として、何回目のお届けで取り戻したいか</t>
      </text>
    </comment>
    <comment ref="G6" authorId="0" shapeId="0">
      <text>
        <t>初回の人1人あたり、回収回数までに届く定期の平均回数</t>
      </text>
    </comment>
    <comment ref="H6" authorId="0" shapeId="0">
      <text>
        <t>これ以上なら、回収回数までに広告費を取り戻せます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H5" authorId="0" shapeId="0">
      <text>
        <t>この金額までなら、回収回数までに取り戻せます</t>
      </text>
    </comment>
    <comment ref="J5" authorId="0" shapeId="0">
      <text>
        <t>マイナスなら、いまの単価では回収回数までに戻りません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成果報酬を回収できる定期価格の逆算シート</t>
        </is>
      </c>
    </row>
    <row r="3" ht="40" customHeight="1">
      <c r="B3" s="2" t="inlineStr">
        <is>
          <t>成果単価・初回価格・継続率・目標の回収回数から、「2回目以降をいくらにすれば広告費を取り戻せるか」を逆算します。反対に、今の価格のままで払える成果単価の上限も出せます。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ASPやメディアから成果単価の引き上げを求められ、受けられるか判断したいとき</t>
        </is>
      </c>
    </row>
    <row r="7" ht="22" customHeight="1">
      <c r="B7" s="4" t="inlineStr">
        <is>
          <t>✓</t>
        </is>
      </c>
      <c r="C7" s="5" t="inlineStr">
        <is>
          <t>定期の価格を見直すときに、下げられる幅・上げるべき幅を数字で知りたいとき</t>
        </is>
      </c>
    </row>
    <row r="8" ht="22" customHeight="1">
      <c r="B8" s="4" t="inlineStr">
        <is>
          <t>✓</t>
        </is>
      </c>
      <c r="C8" s="5" t="inlineStr">
        <is>
          <t>新商品の価格を決める前に、回収できる組み合わせを手早く探したいとき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上の前提欄に、原価・物流費と決済手数料率を入れます</t>
        </is>
      </c>
    </row>
    <row r="12" ht="28" customHeight="1">
      <c r="B12" s="6" t="inlineStr">
        <is>
          <t>STEP2</t>
        </is>
      </c>
      <c r="C12" s="7" t="inlineStr">
        <is>
          <t>案ごとに成果単価・初回価格・継続率・回収回数を入れます</t>
        </is>
      </c>
    </row>
    <row r="13" ht="28" customHeight="1">
      <c r="B13" s="6" t="inlineStr">
        <is>
          <t>STEP3</t>
        </is>
      </c>
      <c r="C13" s="7" t="inlineStr">
        <is>
          <t>必要な定期価格と、払える成果単価の上限を見比べます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継続率は実績がなければ低めに置き、上乗せ率でゆとりを持たせると安全です。</t>
        </is>
      </c>
    </row>
    <row r="17" ht="32" customHeight="1">
      <c r="B17" s="8" t="inlineStr">
        <is>
          <t>💡</t>
        </is>
      </c>
      <c r="C17" s="9" t="inlineStr">
        <is>
          <t>回収回数を1回延ばすだけで必要な価格が大きく下がることがあります。資金に余裕があるかとあわせて考えます。</t>
        </is>
      </c>
    </row>
    <row r="18" ht="32" customHeight="1">
      <c r="B18" s="8" t="inlineStr">
        <is>
          <t>💡</t>
        </is>
      </c>
      <c r="C18" s="9" t="inlineStr">
        <is>
          <t>出てきた価格が相場より高すぎるなら、価格ではなく同梱内容やお届け間隔で調整する手もあります。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J14"/>
  <sheetViews>
    <sheetView zoomScale="11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0" customWidth="1" min="3" max="3"/>
    <col width="12" customWidth="1" min="4" max="4"/>
    <col width="13" customWidth="1" min="5" max="5"/>
    <col width="13" customWidth="1" min="6" max="6"/>
    <col width="14" customWidth="1" min="7" max="7"/>
    <col width="16" customWidth="1" min="8" max="8"/>
    <col width="14" customWidth="1" min="9" max="9"/>
    <col width="26" customWidth="1" min="10" max="10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1回あたりの原価・物流費</t>
        </is>
      </c>
      <c r="B2" s="27" t="n"/>
      <c r="C2" s="14" t="n">
        <v>1200</v>
      </c>
      <c r="D2" s="15" t="inlineStr">
        <is>
          <t>円。製造原価＋保管・出荷・送料を1回分にならした額</t>
        </is>
      </c>
    </row>
    <row r="3">
      <c r="A3" s="13" t="inlineStr">
        <is>
          <t>決済手数料率</t>
        </is>
      </c>
      <c r="B3" s="27" t="n"/>
      <c r="C3" s="16" t="n">
        <v>0.035</v>
      </c>
      <c r="D3" s="15" t="inlineStr">
        <is>
          <t>割合（0.035＝3.5%）</t>
        </is>
      </c>
    </row>
    <row r="4">
      <c r="A4" s="13" t="inlineStr">
        <is>
          <t>ゆとりの上乗せ率</t>
        </is>
      </c>
      <c r="B4" s="27" t="n"/>
      <c r="C4" s="16" t="n">
        <v>0.1</v>
      </c>
      <c r="D4" s="15" t="inlineStr">
        <is>
          <t>割合（0.1＝10%）。継続率の下振れに備えた上乗せ</t>
        </is>
      </c>
    </row>
    <row r="5"/>
    <row r="6" ht="30" customHeight="1">
      <c r="A6" s="17" t="inlineStr">
        <is>
          <t>案の名前</t>
        </is>
      </c>
      <c r="B6" s="17" t="inlineStr">
        <is>
          <t>成果単価</t>
        </is>
      </c>
      <c r="C6" s="17" t="inlineStr">
        <is>
          <t>初回価格</t>
        </is>
      </c>
      <c r="D6" s="17" t="inlineStr">
        <is>
          <t>2回目への継続率</t>
        </is>
      </c>
      <c r="E6" s="17" t="inlineStr">
        <is>
          <t>3回目以降の月次継続率</t>
        </is>
      </c>
      <c r="F6" s="17" t="inlineStr">
        <is>
          <t>何回目までに回収するか</t>
        </is>
      </c>
      <c r="G6" s="17" t="inlineStr">
        <is>
          <t>2回目以降の延べお届け数</t>
        </is>
      </c>
      <c r="H6" s="17" t="inlineStr">
        <is>
          <t>必要な定期価格（最低ライン）</t>
        </is>
      </c>
      <c r="I6" s="17" t="inlineStr">
        <is>
          <t>ゆとりを見た定期価格</t>
        </is>
      </c>
      <c r="J6" s="17" t="inlineStr">
        <is>
          <t>メモ</t>
        </is>
      </c>
    </row>
    <row r="7" ht="22" customHeight="1">
      <c r="A7" s="18" t="inlineStr">
        <is>
          <t>基本案</t>
        </is>
      </c>
      <c r="B7" s="19" t="n">
        <v>9000</v>
      </c>
      <c r="C7" s="19" t="n">
        <v>1500</v>
      </c>
      <c r="D7" s="20" t="n">
        <v>0.55</v>
      </c>
      <c r="E7" s="20" t="n">
        <v>0.82</v>
      </c>
      <c r="F7" s="18" t="n">
        <v>6</v>
      </c>
      <c r="G7" s="18">
        <f>IF(OR(D7="",E7="",F7=""),"",ROUND(D7*(1-E7^(F7-1))/(1-E7),2))</f>
        <v/>
      </c>
      <c r="H7" s="19">
        <f>IF(OR(B7="",C7="",G7=""),"",IF(G7&lt;=0,"回収回数を2以上に",ROUNDUP((B7+$C$2*(1+G7)-C7*(1-$C$3))/(G7*(1-$C$3)),-1)))</f>
        <v/>
      </c>
      <c r="I7" s="19">
        <f>IF(OR(H7="",ISTEXT(H7)),"",ROUNDUP(H7*(1+$C$4),-1))</f>
        <v/>
      </c>
      <c r="J7" s="18" t="inlineStr">
        <is>
          <t>まずはこの案を基準に考える</t>
        </is>
      </c>
    </row>
    <row r="8" ht="36" customHeight="1">
      <c r="A8" s="18" t="inlineStr">
        <is>
          <t>回収を延ばす</t>
        </is>
      </c>
      <c r="B8" s="19" t="n">
        <v>9000</v>
      </c>
      <c r="C8" s="19" t="n">
        <v>1500</v>
      </c>
      <c r="D8" s="20" t="n">
        <v>0.55</v>
      </c>
      <c r="E8" s="20" t="n">
        <v>0.82</v>
      </c>
      <c r="F8" s="18" t="n">
        <v>9</v>
      </c>
      <c r="G8" s="18">
        <f>IF(OR(D8="",E8="",F8=""),"",ROUND(D8*(1-E8^(F8-1))/(1-E8),2))</f>
        <v/>
      </c>
      <c r="H8" s="19">
        <f>IF(OR(B8="",C8="",G8=""),"",IF(G8&lt;=0,"回収回数を2以上に",ROUNDUP((B8+$C$2*(1+G8)-C8*(1-$C$3))/(G8*(1-$C$3)),-1)))</f>
        <v/>
      </c>
      <c r="I8" s="19">
        <f>IF(OR(H8="",ISTEXT(H8)),"",ROUNDUP(H8*(1+$C$4),-1))</f>
        <v/>
      </c>
      <c r="J8" s="18" t="inlineStr">
        <is>
          <t>資金に余裕があれば価格を抑えられる</t>
        </is>
      </c>
    </row>
    <row r="9" ht="36" customHeight="1">
      <c r="A9" s="18" t="inlineStr">
        <is>
          <t>単価アップ要請</t>
        </is>
      </c>
      <c r="B9" s="19" t="n">
        <v>11000</v>
      </c>
      <c r="C9" s="19" t="n">
        <v>1500</v>
      </c>
      <c r="D9" s="20" t="n">
        <v>0.55</v>
      </c>
      <c r="E9" s="20" t="n">
        <v>0.82</v>
      </c>
      <c r="F9" s="18" t="n">
        <v>6</v>
      </c>
      <c r="G9" s="18">
        <f>IF(OR(D9="",E9="",F9=""),"",ROUND(D9*(1-E9^(F9-1))/(1-E9),2))</f>
        <v/>
      </c>
      <c r="H9" s="19">
        <f>IF(OR(B9="",C9="",G9=""),"",IF(G9&lt;=0,"回収回数を2以上に",ROUNDUP((B9+$C$2*(1+G9)-C9*(1-$C$3))/(G9*(1-$C$3)),-1)))</f>
        <v/>
      </c>
      <c r="I9" s="19">
        <f>IF(OR(H9="",ISTEXT(H9)),"",ROUNDUP(H9*(1+$C$4),-1))</f>
        <v/>
      </c>
      <c r="J9" s="18" t="inlineStr">
        <is>
          <t>メディアからの単価相談を受けた場合</t>
        </is>
      </c>
    </row>
    <row r="10" ht="36" customHeight="1">
      <c r="A10" s="18" t="inlineStr">
        <is>
          <t>初回を上げる</t>
        </is>
      </c>
      <c r="B10" s="19" t="n">
        <v>9000</v>
      </c>
      <c r="C10" s="19" t="n">
        <v>2980</v>
      </c>
      <c r="D10" s="20" t="n">
        <v>0.6</v>
      </c>
      <c r="E10" s="20" t="n">
        <v>0.82</v>
      </c>
      <c r="F10" s="18" t="n">
        <v>6</v>
      </c>
      <c r="G10" s="18">
        <f>IF(OR(D10="",E10="",F10=""),"",ROUND(D10*(1-E10^(F10-1))/(1-E10),2))</f>
        <v/>
      </c>
      <c r="H10" s="19">
        <f>IF(OR(B10="",C10="",G10=""),"",IF(G10&lt;=0,"回収回数を2以上に",ROUNDUP((B10+$C$2*(1+G10)-C10*(1-$C$3))/(G10*(1-$C$3)),-1)))</f>
        <v/>
      </c>
      <c r="I10" s="19">
        <f>IF(OR(H10="",ISTEXT(H10)),"",ROUNDUP(H10*(1+$C$4),-1))</f>
        <v/>
      </c>
      <c r="J10" s="18" t="inlineStr">
        <is>
          <t>初回が高いと継続率は上がる想定</t>
        </is>
      </c>
    </row>
    <row r="11" ht="22" customHeight="1">
      <c r="A11" s="18" t="inlineStr">
        <is>
          <t>継続が弱い</t>
        </is>
      </c>
      <c r="B11" s="19" t="n">
        <v>9000</v>
      </c>
      <c r="C11" s="19" t="n">
        <v>1500</v>
      </c>
      <c r="D11" s="20" t="n">
        <v>0.45</v>
      </c>
      <c r="E11" s="20" t="n">
        <v>0.75</v>
      </c>
      <c r="F11" s="18" t="n">
        <v>6</v>
      </c>
      <c r="G11" s="18">
        <f>IF(OR(D11="",E11="",F11=""),"",ROUND(D11*(1-E11^(F11-1))/(1-E11),2))</f>
        <v/>
      </c>
      <c r="H11" s="19">
        <f>IF(OR(B11="",C11="",G11=""),"",IF(G11&lt;=0,"回収回数を2以上に",ROUNDUP((B11+$C$2*(1+G11)-C11*(1-$C$3))/(G11*(1-$C$3)),-1)))</f>
        <v/>
      </c>
      <c r="I11" s="19">
        <f>IF(OR(H11="",ISTEXT(H11)),"",ROUNDUP(H11*(1+$C$4),-1))</f>
        <v/>
      </c>
      <c r="J11" s="18" t="inlineStr">
        <is>
          <t>下振れしたときの確認用</t>
        </is>
      </c>
    </row>
    <row r="12" ht="22" customHeight="1">
      <c r="A12" s="18" t="inlineStr">
        <is>
          <t>継続が強い</t>
        </is>
      </c>
      <c r="B12" s="19" t="n">
        <v>9000</v>
      </c>
      <c r="C12" s="19" t="n">
        <v>1500</v>
      </c>
      <c r="D12" s="20" t="n">
        <v>0.65</v>
      </c>
      <c r="E12" s="20" t="n">
        <v>0.88</v>
      </c>
      <c r="F12" s="18" t="n">
        <v>6</v>
      </c>
      <c r="G12" s="18">
        <f>IF(OR(D12="",E12="",F12=""),"",ROUND(D12*(1-E12^(F12-1))/(1-E12),2))</f>
        <v/>
      </c>
      <c r="H12" s="19">
        <f>IF(OR(B12="",C12="",G12=""),"",IF(G12&lt;=0,"回収回数を2以上に",ROUNDUP((B12+$C$2*(1+G12)-C12*(1-$C$3))/(G12*(1-$C$3)),-1)))</f>
        <v/>
      </c>
      <c r="I12" s="19">
        <f>IF(OR(H12="",ISTEXT(H12)),"",ROUNDUP(H12*(1+$C$4),-1))</f>
        <v/>
      </c>
      <c r="J12" s="18" t="inlineStr">
        <is>
          <t>上振れの参考。これで決めない</t>
        </is>
      </c>
    </row>
    <row r="13"/>
    <row r="14" ht="20" customHeight="1">
      <c r="A14" s="21" t="inlineStr">
        <is>
          <t>※記入例の会社・商品・数字は、書き方を示すための例です。 計算は平均の考え方による目安です。</t>
        </is>
      </c>
    </row>
  </sheetData>
  <mergeCells count="4">
    <mergeCell ref="A4:B4"/>
    <mergeCell ref="A3:B3"/>
    <mergeCell ref="A2:B2"/>
    <mergeCell ref="A14:H14"/>
  </mergeCells>
  <conditionalFormatting sqref="A7:J13">
    <cfRule type="expression" priority="900" dxfId="0">
      <formula>AND(MOD(ROW(),2)=0,$A7&lt;&gt;"")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J13"/>
  <sheetViews>
    <sheetView zoomScale="11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2" customWidth="1" min="4" max="4"/>
    <col width="13" customWidth="1" min="5" max="5"/>
    <col width="13" customWidth="1" min="6" max="6"/>
    <col width="14" customWidth="1" min="7" max="7"/>
    <col width="15" customWidth="1" min="8" max="8"/>
    <col width="12" customWidth="1" min="9" max="9"/>
    <col width="14" customWidth="1" min="10" max="10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1回あたりの原価・物流費</t>
        </is>
      </c>
      <c r="B2" s="27" t="n"/>
      <c r="C2" s="14" t="n">
        <v>1200</v>
      </c>
      <c r="D2" s="15" t="inlineStr">
        <is>
          <t>円。製造原価＋保管・出荷・送料を1回分にならした額</t>
        </is>
      </c>
    </row>
    <row r="3">
      <c r="A3" s="13" t="inlineStr">
        <is>
          <t>決済手数料率</t>
        </is>
      </c>
      <c r="B3" s="27" t="n"/>
      <c r="C3" s="16" t="n">
        <v>0.035</v>
      </c>
      <c r="D3" s="15" t="inlineStr">
        <is>
          <t>割合（0.035＝3.5%）</t>
        </is>
      </c>
    </row>
    <row r="4"/>
    <row r="5" ht="30" customHeight="1">
      <c r="A5" s="17" t="inlineStr">
        <is>
          <t>案の名前</t>
        </is>
      </c>
      <c r="B5" s="17" t="inlineStr">
        <is>
          <t>初回価格</t>
        </is>
      </c>
      <c r="C5" s="17" t="inlineStr">
        <is>
          <t>2回目以降の価格</t>
        </is>
      </c>
      <c r="D5" s="17" t="inlineStr">
        <is>
          <t>2回目への継続率</t>
        </is>
      </c>
      <c r="E5" s="17" t="inlineStr">
        <is>
          <t>3回目以降の月次継続率</t>
        </is>
      </c>
      <c r="F5" s="17" t="inlineStr">
        <is>
          <t>何回目までに回収するか</t>
        </is>
      </c>
      <c r="G5" s="17" t="inlineStr">
        <is>
          <t>2回目以降の延べお届け数</t>
        </is>
      </c>
      <c r="H5" s="17" t="inlineStr">
        <is>
          <t>払える成果単価の上限</t>
        </is>
      </c>
      <c r="I5" s="17" t="inlineStr">
        <is>
          <t>いまの成果単価</t>
        </is>
      </c>
      <c r="J5" s="17" t="inlineStr">
        <is>
          <t>余力（上限－いま）</t>
        </is>
      </c>
    </row>
    <row r="6" ht="22" customHeight="1">
      <c r="A6" s="18" t="inlineStr">
        <is>
          <t>現行の価格</t>
        </is>
      </c>
      <c r="B6" s="19" t="n">
        <v>1500</v>
      </c>
      <c r="C6" s="19" t="n">
        <v>5800</v>
      </c>
      <c r="D6" s="20" t="n">
        <v>0.55</v>
      </c>
      <c r="E6" s="20" t="n">
        <v>0.82</v>
      </c>
      <c r="F6" s="18" t="n">
        <v>6</v>
      </c>
      <c r="G6" s="18">
        <f>IF(OR(D6="",E6="",F6=""),"",ROUND(D6*(1-E6^(F6-1))/(1-E6),2))</f>
        <v/>
      </c>
      <c r="H6" s="19">
        <f>IF(OR(B6="",C6="",G6=""),"",ROUNDDOWN(B6*(1-$C$3)-$C$2+G6*(C6*(1-$C$3)-$C$2),-2))</f>
        <v/>
      </c>
      <c r="I6" s="19" t="n">
        <v>9000</v>
      </c>
      <c r="J6" s="18">
        <f>IF(OR(H6="",I6=""),"",H6-I6)</f>
        <v/>
      </c>
    </row>
    <row r="7" ht="22" customHeight="1">
      <c r="A7" s="18" t="inlineStr">
        <is>
          <t>定期を少し下げる</t>
        </is>
      </c>
      <c r="B7" s="19" t="n">
        <v>1500</v>
      </c>
      <c r="C7" s="19" t="n">
        <v>5480</v>
      </c>
      <c r="D7" s="20" t="n">
        <v>0.55</v>
      </c>
      <c r="E7" s="20" t="n">
        <v>0.82</v>
      </c>
      <c r="F7" s="18" t="n">
        <v>6</v>
      </c>
      <c r="G7" s="18">
        <f>IF(OR(D7="",E7="",F7=""),"",ROUND(D7*(1-E7^(F7-1))/(1-E7),2))</f>
        <v/>
      </c>
      <c r="H7" s="19">
        <f>IF(OR(B7="",C7="",G7=""),"",ROUNDDOWN(B7*(1-$C$3)-$C$2+G7*(C7*(1-$C$3)-$C$2),-2))</f>
        <v/>
      </c>
      <c r="I7" s="19" t="n">
        <v>9000</v>
      </c>
      <c r="J7" s="18">
        <f>IF(OR(H7="",I7=""),"",H7-I7)</f>
        <v/>
      </c>
    </row>
    <row r="8" ht="22" customHeight="1">
      <c r="A8" s="18" t="inlineStr">
        <is>
          <t>回収を9回目まで</t>
        </is>
      </c>
      <c r="B8" s="19" t="n">
        <v>1500</v>
      </c>
      <c r="C8" s="19" t="n">
        <v>5800</v>
      </c>
      <c r="D8" s="20" t="n">
        <v>0.55</v>
      </c>
      <c r="E8" s="20" t="n">
        <v>0.82</v>
      </c>
      <c r="F8" s="18" t="n">
        <v>9</v>
      </c>
      <c r="G8" s="18">
        <f>IF(OR(D8="",E8="",F8=""),"",ROUND(D8*(1-E8^(F8-1))/(1-E8),2))</f>
        <v/>
      </c>
      <c r="H8" s="19">
        <f>IF(OR(B8="",C8="",G8=""),"",ROUNDDOWN(B8*(1-$C$3)-$C$2+G8*(C8*(1-$C$3)-$C$2),-2))</f>
        <v/>
      </c>
      <c r="I8" s="19" t="n">
        <v>9000</v>
      </c>
      <c r="J8" s="18">
        <f>IF(OR(H8="",I8=""),"",H8-I8)</f>
        <v/>
      </c>
    </row>
    <row r="9" ht="22" customHeight="1">
      <c r="A9" s="18" t="inlineStr">
        <is>
          <t>初回を上げる</t>
        </is>
      </c>
      <c r="B9" s="19" t="n">
        <v>2980</v>
      </c>
      <c r="C9" s="19" t="n">
        <v>5800</v>
      </c>
      <c r="D9" s="20" t="n">
        <v>0.6</v>
      </c>
      <c r="E9" s="20" t="n">
        <v>0.82</v>
      </c>
      <c r="F9" s="18" t="n">
        <v>6</v>
      </c>
      <c r="G9" s="18">
        <f>IF(OR(D9="",E9="",F9=""),"",ROUND(D9*(1-E9^(F9-1))/(1-E9),2))</f>
        <v/>
      </c>
      <c r="H9" s="19">
        <f>IF(OR(B9="",C9="",G9=""),"",ROUNDDOWN(B9*(1-$C$3)-$C$2+G9*(C9*(1-$C$3)-$C$2),-2))</f>
        <v/>
      </c>
      <c r="I9" s="19" t="n">
        <v>9000</v>
      </c>
      <c r="J9" s="18">
        <f>IF(OR(H9="",I9=""),"",H9-I9)</f>
        <v/>
      </c>
    </row>
    <row r="10" ht="22" customHeight="1">
      <c r="A10" s="18" t="inlineStr">
        <is>
          <t>継続が弱い場合</t>
        </is>
      </c>
      <c r="B10" s="19" t="n">
        <v>1500</v>
      </c>
      <c r="C10" s="19" t="n">
        <v>5800</v>
      </c>
      <c r="D10" s="20" t="n">
        <v>0.45</v>
      </c>
      <c r="E10" s="20" t="n">
        <v>0.75</v>
      </c>
      <c r="F10" s="18" t="n">
        <v>6</v>
      </c>
      <c r="G10" s="18">
        <f>IF(OR(D10="",E10="",F10=""),"",ROUND(D10*(1-E10^(F10-1))/(1-E10),2))</f>
        <v/>
      </c>
      <c r="H10" s="19">
        <f>IF(OR(B10="",C10="",G10=""),"",ROUNDDOWN(B10*(1-$C$3)-$C$2+G10*(C10*(1-$C$3)-$C$2),-2))</f>
        <v/>
      </c>
      <c r="I10" s="19" t="n">
        <v>9000</v>
      </c>
      <c r="J10" s="18">
        <f>IF(OR(H10="",I10=""),"",H10-I10)</f>
        <v/>
      </c>
    </row>
    <row r="11" ht="22" customHeight="1">
      <c r="A11" s="18" t="inlineStr">
        <is>
          <t>単価アップ要請</t>
        </is>
      </c>
      <c r="B11" s="19" t="n">
        <v>1500</v>
      </c>
      <c r="C11" s="19" t="n">
        <v>5800</v>
      </c>
      <c r="D11" s="20" t="n">
        <v>0.55</v>
      </c>
      <c r="E11" s="20" t="n">
        <v>0.82</v>
      </c>
      <c r="F11" s="18" t="n">
        <v>6</v>
      </c>
      <c r="G11" s="18">
        <f>IF(OR(D11="",E11="",F11=""),"",ROUND(D11*(1-E11^(F11-1))/(1-E11),2))</f>
        <v/>
      </c>
      <c r="H11" s="19">
        <f>IF(OR(B11="",C11="",G11=""),"",ROUNDDOWN(B11*(1-$C$3)-$C$2+G11*(C11*(1-$C$3)-$C$2),-2))</f>
        <v/>
      </c>
      <c r="I11" s="19" t="n">
        <v>11000</v>
      </c>
      <c r="J11" s="18">
        <f>IF(OR(H11="",I11=""),"",H11-I11)</f>
        <v/>
      </c>
    </row>
    <row r="12"/>
    <row r="13" ht="20" customHeight="1">
      <c r="A13" s="21" t="inlineStr">
        <is>
          <t>※記入例の会社・商品・数字は、書き方を示すための例です。 計算は平均の考え方による目安です。</t>
        </is>
      </c>
    </row>
  </sheetData>
  <mergeCells count="3">
    <mergeCell ref="A3:B3"/>
    <mergeCell ref="A2:B2"/>
    <mergeCell ref="A13:H13"/>
  </mergeCells>
  <conditionalFormatting sqref="A6:J12">
    <cfRule type="expression" priority="900" dxfId="0">
      <formula>AND(MOD(ROW(),2)=0,$A6&lt;&gt;"")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B7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2" t="inlineStr">
        <is>
          <t>項目</t>
        </is>
      </c>
      <c r="B1" s="22" t="inlineStr">
        <is>
          <t>内容</t>
        </is>
      </c>
    </row>
    <row r="2" ht="22" customHeight="1">
      <c r="A2" s="23" t="inlineStr">
        <is>
          <t>1. 1人あたりの持ち出しを出す</t>
        </is>
      </c>
      <c r="B2" s="24" t="inlineStr">
        <is>
          <t>例：成果単価＋初回の原価・物流費－初回の売上（手数料を引いた額）。これが取り戻したい金額です</t>
        </is>
      </c>
    </row>
    <row r="3" ht="22" customHeight="1">
      <c r="A3" s="23" t="inlineStr">
        <is>
          <t>2. 2回目以降の延べお届け数を出す</t>
        </is>
      </c>
      <c r="B3" s="24" t="inlineStr">
        <is>
          <t>例：2回目への継続率と月次継続率から、回収回数までに平均で何回届くかを出します</t>
        </is>
      </c>
    </row>
    <row r="4" ht="22" customHeight="1">
      <c r="A4" s="23" t="inlineStr">
        <is>
          <t>3. 1回あたりに必要な利益を出す</t>
        </is>
      </c>
      <c r="B4" s="24" t="inlineStr">
        <is>
          <t>例：持ち出し÷延べお届け数。1回のお届けでこれだけの利益が必要です</t>
        </is>
      </c>
    </row>
    <row r="5" ht="22" customHeight="1">
      <c r="A5" s="23" t="inlineStr">
        <is>
          <t>4. 必要な定期価格に直す</t>
        </is>
      </c>
      <c r="B5" s="24" t="inlineStr">
        <is>
          <t>例：必要な利益に原価・物流費を足し、手数料の分を戻すと最低ラインの価格になります</t>
        </is>
      </c>
    </row>
    <row r="6" ht="22" customHeight="1">
      <c r="A6" s="23" t="inlineStr">
        <is>
          <t>5. ゆとりを持たせる</t>
        </is>
      </c>
      <c r="B6" s="24" t="inlineStr">
        <is>
          <t>例：継続率の下振れに備え、上乗せ率をかけた価格も見ておきます</t>
        </is>
      </c>
    </row>
    <row r="7" ht="22" customHeight="1">
      <c r="A7" s="23" t="inlineStr">
        <is>
          <t>この計算に入っていないもの</t>
        </is>
      </c>
      <c r="B7" s="24" t="inlineStr">
        <is>
          <t>例：固定費・在庫の資金・返品や未払い・アップセルの利益。必要に応じて別に見込みます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J27"/>
  <sheetViews>
    <sheetView zoomScale="11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0" customWidth="1" min="3" max="3"/>
    <col width="12" customWidth="1" min="4" max="4"/>
    <col width="13" customWidth="1" min="5" max="5"/>
    <col width="13" customWidth="1" min="6" max="6"/>
    <col width="14" customWidth="1" min="7" max="7"/>
    <col width="16" customWidth="1" min="8" max="8"/>
    <col width="14" customWidth="1" min="9" max="9"/>
    <col width="26" customWidth="1" min="10" max="10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1回あたりの原価・物流費</t>
        </is>
      </c>
      <c r="B2" s="27" t="n"/>
      <c r="C2" s="14" t="n">
        <v>1200</v>
      </c>
      <c r="D2" s="15" t="inlineStr">
        <is>
          <t>円。製造原価＋保管・出荷・送料を1回分にならした額</t>
        </is>
      </c>
    </row>
    <row r="3">
      <c r="A3" s="13" t="inlineStr">
        <is>
          <t>決済手数料率</t>
        </is>
      </c>
      <c r="B3" s="27" t="n"/>
      <c r="C3" s="16" t="n">
        <v>0.035</v>
      </c>
      <c r="D3" s="15" t="inlineStr">
        <is>
          <t>割合（0.035＝3.5%）</t>
        </is>
      </c>
    </row>
    <row r="4">
      <c r="A4" s="13" t="inlineStr">
        <is>
          <t>ゆとりの上乗せ率</t>
        </is>
      </c>
      <c r="B4" s="27" t="n"/>
      <c r="C4" s="16" t="n">
        <v>0.1</v>
      </c>
      <c r="D4" s="15" t="inlineStr">
        <is>
          <t>割合（0.1＝10%）。継続率の下振れに備えた上乗せ</t>
        </is>
      </c>
    </row>
    <row r="5"/>
    <row r="6" ht="30" customHeight="1">
      <c r="A6" s="17" t="inlineStr">
        <is>
          <t>案の名前</t>
        </is>
      </c>
      <c r="B6" s="17" t="inlineStr">
        <is>
          <t>成果単価</t>
        </is>
      </c>
      <c r="C6" s="17" t="inlineStr">
        <is>
          <t>初回価格</t>
        </is>
      </c>
      <c r="D6" s="17" t="inlineStr">
        <is>
          <t>2回目への継続率</t>
        </is>
      </c>
      <c r="E6" s="17" t="inlineStr">
        <is>
          <t>3回目以降の月次継続率</t>
        </is>
      </c>
      <c r="F6" s="17" t="inlineStr">
        <is>
          <t>何回目までに回収するか</t>
        </is>
      </c>
      <c r="G6" s="17" t="inlineStr">
        <is>
          <t>2回目以降の延べお届け数</t>
        </is>
      </c>
      <c r="H6" s="17" t="inlineStr">
        <is>
          <t>必要な定期価格（最低ライン）</t>
        </is>
      </c>
      <c r="I6" s="17" t="inlineStr">
        <is>
          <t>ゆとりを見た定期価格</t>
        </is>
      </c>
      <c r="J6" s="17" t="inlineStr">
        <is>
          <t>メモ</t>
        </is>
      </c>
    </row>
    <row r="7" ht="36" customHeight="1">
      <c r="A7" s="25" t="inlineStr">
        <is>
          <t>例：基本案</t>
        </is>
      </c>
      <c r="B7" s="25" t="inlineStr">
        <is>
          <t>例：9000</t>
        </is>
      </c>
      <c r="C7" s="25" t="inlineStr">
        <is>
          <t>例：1500</t>
        </is>
      </c>
      <c r="D7" s="25" t="inlineStr">
        <is>
          <t>例：0.55</t>
        </is>
      </c>
      <c r="E7" s="25" t="inlineStr">
        <is>
          <t>例：0.82</t>
        </is>
      </c>
      <c r="F7" s="25" t="inlineStr">
        <is>
          <t>例：6</t>
        </is>
      </c>
      <c r="G7" s="25" t="inlineStr">
        <is>
          <t>（自動で計算）</t>
        </is>
      </c>
      <c r="H7" s="25" t="inlineStr">
        <is>
          <t>（自動で計算）</t>
        </is>
      </c>
      <c r="I7" s="25" t="inlineStr">
        <is>
          <t>（自動で計算）</t>
        </is>
      </c>
      <c r="J7" s="25" t="inlineStr">
        <is>
          <t>例：基準の案</t>
        </is>
      </c>
    </row>
    <row r="8" ht="22" customHeight="1">
      <c r="A8" s="18" t="n"/>
      <c r="B8" s="18" t="n"/>
      <c r="C8" s="18" t="n"/>
      <c r="D8" s="18" t="n"/>
      <c r="E8" s="18" t="n"/>
      <c r="F8" s="18" t="n"/>
      <c r="G8" s="18">
        <f>IF(OR(D8="",E8="",F8=""),"",ROUND(D8*(1-E8^(F8-1))/(1-E8),2))</f>
        <v/>
      </c>
      <c r="H8" s="19">
        <f>IF(OR(B8="",C8="",G8=""),"",IF(G8&lt;=0,"回収回数を2以上に",ROUNDUP((B8+$C$2*(1+G8)-C8*(1-$C$3))/(G8*(1-$C$3)),-1)))</f>
        <v/>
      </c>
      <c r="I8" s="19">
        <f>IF(OR(H8="",ISTEXT(H8)),"",ROUNDUP(H8*(1+$C$4),-1))</f>
        <v/>
      </c>
      <c r="J8" s="18" t="n"/>
    </row>
    <row r="9" ht="22" customHeight="1">
      <c r="A9" s="18" t="n"/>
      <c r="B9" s="18" t="n"/>
      <c r="C9" s="18" t="n"/>
      <c r="D9" s="18" t="n"/>
      <c r="E9" s="18" t="n"/>
      <c r="F9" s="18" t="n"/>
      <c r="G9" s="18">
        <f>IF(OR(D9="",E9="",F9=""),"",ROUND(D9*(1-E9^(F9-1))/(1-E9),2))</f>
        <v/>
      </c>
      <c r="H9" s="19">
        <f>IF(OR(B9="",C9="",G9=""),"",IF(G9&lt;=0,"回収回数を2以上に",ROUNDUP((B9+$C$2*(1+G9)-C9*(1-$C$3))/(G9*(1-$C$3)),-1)))</f>
        <v/>
      </c>
      <c r="I9" s="19">
        <f>IF(OR(H9="",ISTEXT(H9)),"",ROUNDUP(H9*(1+$C$4),-1))</f>
        <v/>
      </c>
      <c r="J9" s="18" t="n"/>
    </row>
    <row r="10" ht="22" customHeight="1">
      <c r="A10" s="18" t="n"/>
      <c r="B10" s="18" t="n"/>
      <c r="C10" s="18" t="n"/>
      <c r="D10" s="18" t="n"/>
      <c r="E10" s="18" t="n"/>
      <c r="F10" s="18" t="n"/>
      <c r="G10" s="18">
        <f>IF(OR(D10="",E10="",F10=""),"",ROUND(D10*(1-E10^(F10-1))/(1-E10),2))</f>
        <v/>
      </c>
      <c r="H10" s="19">
        <f>IF(OR(B10="",C10="",G10=""),"",IF(G10&lt;=0,"回収回数を2以上に",ROUNDUP((B10+$C$2*(1+G10)-C10*(1-$C$3))/(G10*(1-$C$3)),-1)))</f>
        <v/>
      </c>
      <c r="I10" s="19">
        <f>IF(OR(H10="",ISTEXT(H10)),"",ROUNDUP(H10*(1+$C$4),-1))</f>
        <v/>
      </c>
      <c r="J10" s="18" t="n"/>
    </row>
    <row r="11" ht="22" customHeight="1">
      <c r="A11" s="18" t="n"/>
      <c r="B11" s="18" t="n"/>
      <c r="C11" s="18" t="n"/>
      <c r="D11" s="18" t="n"/>
      <c r="E11" s="18" t="n"/>
      <c r="F11" s="18" t="n"/>
      <c r="G11" s="18">
        <f>IF(OR(D11="",E11="",F11=""),"",ROUND(D11*(1-E11^(F11-1))/(1-E11),2))</f>
        <v/>
      </c>
      <c r="H11" s="19">
        <f>IF(OR(B11="",C11="",G11=""),"",IF(G11&lt;=0,"回収回数を2以上に",ROUNDUP((B11+$C$2*(1+G11)-C11*(1-$C$3))/(G11*(1-$C$3)),-1)))</f>
        <v/>
      </c>
      <c r="I11" s="19">
        <f>IF(OR(H11="",ISTEXT(H11)),"",ROUNDUP(H11*(1+$C$4),-1))</f>
        <v/>
      </c>
      <c r="J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18">
        <f>IF(OR(D12="",E12="",F12=""),"",ROUND(D12*(1-E12^(F12-1))/(1-E12),2))</f>
        <v/>
      </c>
      <c r="H12" s="19">
        <f>IF(OR(B12="",C12="",G12=""),"",IF(G12&lt;=0,"回収回数を2以上に",ROUNDUP((B12+$C$2*(1+G12)-C12*(1-$C$3))/(G12*(1-$C$3)),-1)))</f>
        <v/>
      </c>
      <c r="I12" s="19">
        <f>IF(OR(H12="",ISTEXT(H12)),"",ROUNDUP(H12*(1+$C$4),-1))</f>
        <v/>
      </c>
      <c r="J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18">
        <f>IF(OR(D13="",E13="",F13=""),"",ROUND(D13*(1-E13^(F13-1))/(1-E13),2))</f>
        <v/>
      </c>
      <c r="H13" s="19">
        <f>IF(OR(B13="",C13="",G13=""),"",IF(G13&lt;=0,"回収回数を2以上に",ROUNDUP((B13+$C$2*(1+G13)-C13*(1-$C$3))/(G13*(1-$C$3)),-1)))</f>
        <v/>
      </c>
      <c r="I13" s="19">
        <f>IF(OR(H13="",ISTEXT(H13)),"",ROUNDUP(H13*(1+$C$4),-1))</f>
        <v/>
      </c>
      <c r="J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18">
        <f>IF(OR(D14="",E14="",F14=""),"",ROUND(D14*(1-E14^(F14-1))/(1-E14),2))</f>
        <v/>
      </c>
      <c r="H14" s="19">
        <f>IF(OR(B14="",C14="",G14=""),"",IF(G14&lt;=0,"回収回数を2以上に",ROUNDUP((B14+$C$2*(1+G14)-C14*(1-$C$3))/(G14*(1-$C$3)),-1)))</f>
        <v/>
      </c>
      <c r="I14" s="19">
        <f>IF(OR(H14="",ISTEXT(H14)),"",ROUNDUP(H14*(1+$C$4),-1))</f>
        <v/>
      </c>
      <c r="J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18">
        <f>IF(OR(D15="",E15="",F15=""),"",ROUND(D15*(1-E15^(F15-1))/(1-E15),2))</f>
        <v/>
      </c>
      <c r="H15" s="19">
        <f>IF(OR(B15="",C15="",G15=""),"",IF(G15&lt;=0,"回収回数を2以上に",ROUNDUP((B15+$C$2*(1+G15)-C15*(1-$C$3))/(G15*(1-$C$3)),-1)))</f>
        <v/>
      </c>
      <c r="I15" s="19">
        <f>IF(OR(H15="",ISTEXT(H15)),"",ROUNDUP(H15*(1+$C$4),-1))</f>
        <v/>
      </c>
      <c r="J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18">
        <f>IF(OR(D16="",E16="",F16=""),"",ROUND(D16*(1-E16^(F16-1))/(1-E16),2))</f>
        <v/>
      </c>
      <c r="H16" s="19">
        <f>IF(OR(B16="",C16="",G16=""),"",IF(G16&lt;=0,"回収回数を2以上に",ROUNDUP((B16+$C$2*(1+G16)-C16*(1-$C$3))/(G16*(1-$C$3)),-1)))</f>
        <v/>
      </c>
      <c r="I16" s="19">
        <f>IF(OR(H16="",ISTEXT(H16)),"",ROUNDUP(H16*(1+$C$4),-1))</f>
        <v/>
      </c>
      <c r="J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18">
        <f>IF(OR(D17="",E17="",F17=""),"",ROUND(D17*(1-E17^(F17-1))/(1-E17),2))</f>
        <v/>
      </c>
      <c r="H17" s="19">
        <f>IF(OR(B17="",C17="",G17=""),"",IF(G17&lt;=0,"回収回数を2以上に",ROUNDUP((B17+$C$2*(1+G17)-C17*(1-$C$3))/(G17*(1-$C$3)),-1)))</f>
        <v/>
      </c>
      <c r="I17" s="19">
        <f>IF(OR(H17="",ISTEXT(H17)),"",ROUNDUP(H17*(1+$C$4),-1))</f>
        <v/>
      </c>
      <c r="J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18">
        <f>IF(OR(D18="",E18="",F18=""),"",ROUND(D18*(1-E18^(F18-1))/(1-E18),2))</f>
        <v/>
      </c>
      <c r="H18" s="19">
        <f>IF(OR(B18="",C18="",G18=""),"",IF(G18&lt;=0,"回収回数を2以上に",ROUNDUP((B18+$C$2*(1+G18)-C18*(1-$C$3))/(G18*(1-$C$3)),-1)))</f>
        <v/>
      </c>
      <c r="I18" s="19">
        <f>IF(OR(H18="",ISTEXT(H18)),"",ROUNDUP(H18*(1+$C$4),-1))</f>
        <v/>
      </c>
      <c r="J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>
        <f>IF(OR(D19="",E19="",F19=""),"",ROUND(D19*(1-E19^(F19-1))/(1-E19),2))</f>
        <v/>
      </c>
      <c r="H19" s="19">
        <f>IF(OR(B19="",C19="",G19=""),"",IF(G19&lt;=0,"回収回数を2以上に",ROUNDUP((B19+$C$2*(1+G19)-C19*(1-$C$3))/(G19*(1-$C$3)),-1)))</f>
        <v/>
      </c>
      <c r="I19" s="19">
        <f>IF(OR(H19="",ISTEXT(H19)),"",ROUNDUP(H19*(1+$C$4),-1))</f>
        <v/>
      </c>
      <c r="J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>
        <f>IF(OR(D20="",E20="",F20=""),"",ROUND(D20*(1-E20^(F20-1))/(1-E20),2))</f>
        <v/>
      </c>
      <c r="H20" s="19">
        <f>IF(OR(B20="",C20="",G20=""),"",IF(G20&lt;=0,"回収回数を2以上に",ROUNDUP((B20+$C$2*(1+G20)-C20*(1-$C$3))/(G20*(1-$C$3)),-1)))</f>
        <v/>
      </c>
      <c r="I20" s="19">
        <f>IF(OR(H20="",ISTEXT(H20)),"",ROUNDUP(H20*(1+$C$4),-1))</f>
        <v/>
      </c>
      <c r="J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>
        <f>IF(OR(D21="",E21="",F21=""),"",ROUND(D21*(1-E21^(F21-1))/(1-E21),2))</f>
        <v/>
      </c>
      <c r="H21" s="19">
        <f>IF(OR(B21="",C21="",G21=""),"",IF(G21&lt;=0,"回収回数を2以上に",ROUNDUP((B21+$C$2*(1+G21)-C21*(1-$C$3))/(G21*(1-$C$3)),-1)))</f>
        <v/>
      </c>
      <c r="I21" s="19">
        <f>IF(OR(H21="",ISTEXT(H21)),"",ROUNDUP(H21*(1+$C$4),-1))</f>
        <v/>
      </c>
      <c r="J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>
        <f>IF(OR(D22="",E22="",F22=""),"",ROUND(D22*(1-E22^(F22-1))/(1-E22),2))</f>
        <v/>
      </c>
      <c r="H22" s="19">
        <f>IF(OR(B22="",C22="",G22=""),"",IF(G22&lt;=0,"回収回数を2以上に",ROUNDUP((B22+$C$2*(1+G22)-C22*(1-$C$3))/(G22*(1-$C$3)),-1)))</f>
        <v/>
      </c>
      <c r="I22" s="19">
        <f>IF(OR(H22="",ISTEXT(H22)),"",ROUNDUP(H22*(1+$C$4),-1))</f>
        <v/>
      </c>
      <c r="J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>
        <f>IF(OR(D23="",E23="",F23=""),"",ROUND(D23*(1-E23^(F23-1))/(1-E23),2))</f>
        <v/>
      </c>
      <c r="H23" s="19">
        <f>IF(OR(B23="",C23="",G23=""),"",IF(G23&lt;=0,"回収回数を2以上に",ROUNDUP((B23+$C$2*(1+G23)-C23*(1-$C$3))/(G23*(1-$C$3)),-1)))</f>
        <v/>
      </c>
      <c r="I23" s="19">
        <f>IF(OR(H23="",ISTEXT(H23)),"",ROUNDUP(H23*(1+$C$4),-1))</f>
        <v/>
      </c>
      <c r="J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>
        <f>IF(OR(D24="",E24="",F24=""),"",ROUND(D24*(1-E24^(F24-1))/(1-E24),2))</f>
        <v/>
      </c>
      <c r="H24" s="19">
        <f>IF(OR(B24="",C24="",G24=""),"",IF(G24&lt;=0,"回収回数を2以上に",ROUNDUP((B24+$C$2*(1+G24)-C24*(1-$C$3))/(G24*(1-$C$3)),-1)))</f>
        <v/>
      </c>
      <c r="I24" s="19">
        <f>IF(OR(H24="",ISTEXT(H24)),"",ROUNDUP(H24*(1+$C$4),-1))</f>
        <v/>
      </c>
      <c r="J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>
        <f>IF(OR(D25="",E25="",F25=""),"",ROUND(D25*(1-E25^(F25-1))/(1-E25),2))</f>
        <v/>
      </c>
      <c r="H25" s="19">
        <f>IF(OR(B25="",C25="",G25=""),"",IF(G25&lt;=0,"回収回数を2以上に",ROUNDUP((B25+$C$2*(1+G25)-C25*(1-$C$3))/(G25*(1-$C$3)),-1)))</f>
        <v/>
      </c>
      <c r="I25" s="19">
        <f>IF(OR(H25="",ISTEXT(H25)),"",ROUNDUP(H25*(1+$C$4),-1))</f>
        <v/>
      </c>
      <c r="J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>
        <f>IF(OR(D26="",E26="",F26=""),"",ROUND(D26*(1-E26^(F26-1))/(1-E26),2))</f>
        <v/>
      </c>
      <c r="H26" s="19">
        <f>IF(OR(B26="",C26="",G26=""),"",IF(G26&lt;=0,"回収回数を2以上に",ROUNDUP((B26+$C$2*(1+G26)-C26*(1-$C$3))/(G26*(1-$C$3)),-1)))</f>
        <v/>
      </c>
      <c r="I26" s="19">
        <f>IF(OR(H26="",ISTEXT(H26)),"",ROUNDUP(H26*(1+$C$4),-1))</f>
        <v/>
      </c>
      <c r="J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>
        <f>IF(OR(D27="",E27="",F27=""),"",ROUND(D27*(1-E27^(F27-1))/(1-E27),2))</f>
        <v/>
      </c>
      <c r="H27" s="19">
        <f>IF(OR(B27="",C27="",G27=""),"",IF(G27&lt;=0,"回収回数を2以上に",ROUNDUP((B27+$C$2*(1+G27)-C27*(1-$C$3))/(G27*(1-$C$3)),-1)))</f>
        <v/>
      </c>
      <c r="I27" s="19">
        <f>IF(OR(H27="",ISTEXT(H27)),"",ROUNDUP(H27*(1+$C$4),-1))</f>
        <v/>
      </c>
      <c r="J27" s="18" t="n"/>
    </row>
  </sheetData>
  <mergeCells count="3">
    <mergeCell ref="A4:B4"/>
    <mergeCell ref="A3:B3"/>
    <mergeCell ref="A2:B2"/>
  </mergeCells>
  <conditionalFormatting sqref="A7:J28">
    <cfRule type="expression" priority="900" dxfId="0">
      <formula>AND(MOD(ROW(),2)=0,$A7&lt;&gt;"")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J26"/>
  <sheetViews>
    <sheetView zoomScale="11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2" customWidth="1" min="4" max="4"/>
    <col width="13" customWidth="1" min="5" max="5"/>
    <col width="13" customWidth="1" min="6" max="6"/>
    <col width="14" customWidth="1" min="7" max="7"/>
    <col width="15" customWidth="1" min="8" max="8"/>
    <col width="12" customWidth="1" min="9" max="9"/>
    <col width="14" customWidth="1" min="10" max="10"/>
  </cols>
  <sheetData>
    <row r="1">
      <c r="A1" s="12" t="inlineStr">
        <is>
          <t>前提（黄色のセルを書き換えると、下の表が計算し直されます）</t>
        </is>
      </c>
    </row>
    <row r="2">
      <c r="A2" s="13" t="inlineStr">
        <is>
          <t>1回あたりの原価・物流費</t>
        </is>
      </c>
      <c r="B2" s="27" t="n"/>
      <c r="C2" s="14" t="n">
        <v>1200</v>
      </c>
      <c r="D2" s="15" t="inlineStr">
        <is>
          <t>円。製造原価＋保管・出荷・送料を1回分にならした額</t>
        </is>
      </c>
    </row>
    <row r="3">
      <c r="A3" s="13" t="inlineStr">
        <is>
          <t>決済手数料率</t>
        </is>
      </c>
      <c r="B3" s="27" t="n"/>
      <c r="C3" s="16" t="n">
        <v>0.035</v>
      </c>
      <c r="D3" s="15" t="inlineStr">
        <is>
          <t>割合（0.035＝3.5%）</t>
        </is>
      </c>
    </row>
    <row r="4"/>
    <row r="5" ht="30" customHeight="1">
      <c r="A5" s="17" t="inlineStr">
        <is>
          <t>案の名前</t>
        </is>
      </c>
      <c r="B5" s="17" t="inlineStr">
        <is>
          <t>初回価格</t>
        </is>
      </c>
      <c r="C5" s="17" t="inlineStr">
        <is>
          <t>2回目以降の価格</t>
        </is>
      </c>
      <c r="D5" s="17" t="inlineStr">
        <is>
          <t>2回目への継続率</t>
        </is>
      </c>
      <c r="E5" s="17" t="inlineStr">
        <is>
          <t>3回目以降の月次継続率</t>
        </is>
      </c>
      <c r="F5" s="17" t="inlineStr">
        <is>
          <t>何回目までに回収するか</t>
        </is>
      </c>
      <c r="G5" s="17" t="inlineStr">
        <is>
          <t>2回目以降の延べお届け数</t>
        </is>
      </c>
      <c r="H5" s="17" t="inlineStr">
        <is>
          <t>払える成果単価の上限</t>
        </is>
      </c>
      <c r="I5" s="17" t="inlineStr">
        <is>
          <t>いまの成果単価</t>
        </is>
      </c>
      <c r="J5" s="17" t="inlineStr">
        <is>
          <t>余力（上限－いま）</t>
        </is>
      </c>
    </row>
    <row r="6" ht="36" customHeight="1">
      <c r="A6" s="25" t="inlineStr">
        <is>
          <t>例：現行の価格</t>
        </is>
      </c>
      <c r="B6" s="25" t="inlineStr">
        <is>
          <t>例：1500</t>
        </is>
      </c>
      <c r="C6" s="25" t="inlineStr">
        <is>
          <t>例：5800</t>
        </is>
      </c>
      <c r="D6" s="25" t="inlineStr">
        <is>
          <t>例：0.55</t>
        </is>
      </c>
      <c r="E6" s="25" t="inlineStr">
        <is>
          <t>例：0.82</t>
        </is>
      </c>
      <c r="F6" s="25" t="inlineStr">
        <is>
          <t>例：6</t>
        </is>
      </c>
      <c r="G6" s="25" t="inlineStr">
        <is>
          <t>（自動で計算）</t>
        </is>
      </c>
      <c r="H6" s="25" t="inlineStr">
        <is>
          <t>（自動で計算）</t>
        </is>
      </c>
      <c r="I6" s="25" t="inlineStr">
        <is>
          <t>例：9000</t>
        </is>
      </c>
      <c r="J6" s="25" t="inlineStr">
        <is>
          <t>（自動で計算）</t>
        </is>
      </c>
    </row>
    <row r="7" ht="22" customHeight="1">
      <c r="A7" s="18" t="n"/>
      <c r="B7" s="18" t="n"/>
      <c r="C7" s="18" t="n"/>
      <c r="D7" s="18" t="n"/>
      <c r="E7" s="18" t="n"/>
      <c r="F7" s="18" t="n"/>
      <c r="G7" s="18">
        <f>IF(OR(D7="",E7="",F7=""),"",ROUND(D7*(1-E7^(F7-1))/(1-E7),2))</f>
        <v/>
      </c>
      <c r="H7" s="19">
        <f>IF(OR(B7="",C7="",G7=""),"",ROUNDDOWN(B7*(1-$C$3)-$C$2+G7*(C7*(1-$C$3)-$C$2),-2))</f>
        <v/>
      </c>
      <c r="I7" s="18" t="n"/>
      <c r="J7" s="18">
        <f>IF(OR(H7="",I7=""),"",H7-I7)</f>
        <v/>
      </c>
    </row>
    <row r="8" ht="22" customHeight="1">
      <c r="A8" s="18" t="n"/>
      <c r="B8" s="18" t="n"/>
      <c r="C8" s="18" t="n"/>
      <c r="D8" s="18" t="n"/>
      <c r="E8" s="18" t="n"/>
      <c r="F8" s="18" t="n"/>
      <c r="G8" s="18">
        <f>IF(OR(D8="",E8="",F8=""),"",ROUND(D8*(1-E8^(F8-1))/(1-E8),2))</f>
        <v/>
      </c>
      <c r="H8" s="19">
        <f>IF(OR(B8="",C8="",G8=""),"",ROUNDDOWN(B8*(1-$C$3)-$C$2+G8*(C8*(1-$C$3)-$C$2),-2))</f>
        <v/>
      </c>
      <c r="I8" s="18" t="n"/>
      <c r="J8" s="18">
        <f>IF(OR(H8="",I8=""),"",H8-I8)</f>
        <v/>
      </c>
    </row>
    <row r="9" ht="22" customHeight="1">
      <c r="A9" s="18" t="n"/>
      <c r="B9" s="18" t="n"/>
      <c r="C9" s="18" t="n"/>
      <c r="D9" s="18" t="n"/>
      <c r="E9" s="18" t="n"/>
      <c r="F9" s="18" t="n"/>
      <c r="G9" s="18">
        <f>IF(OR(D9="",E9="",F9=""),"",ROUND(D9*(1-E9^(F9-1))/(1-E9),2))</f>
        <v/>
      </c>
      <c r="H9" s="19">
        <f>IF(OR(B9="",C9="",G9=""),"",ROUNDDOWN(B9*(1-$C$3)-$C$2+G9*(C9*(1-$C$3)-$C$2),-2))</f>
        <v/>
      </c>
      <c r="I9" s="18" t="n"/>
      <c r="J9" s="18">
        <f>IF(OR(H9="",I9=""),"",H9-I9)</f>
        <v/>
      </c>
    </row>
    <row r="10" ht="22" customHeight="1">
      <c r="A10" s="18" t="n"/>
      <c r="B10" s="18" t="n"/>
      <c r="C10" s="18" t="n"/>
      <c r="D10" s="18" t="n"/>
      <c r="E10" s="18" t="n"/>
      <c r="F10" s="18" t="n"/>
      <c r="G10" s="18">
        <f>IF(OR(D10="",E10="",F10=""),"",ROUND(D10*(1-E10^(F10-1))/(1-E10),2))</f>
        <v/>
      </c>
      <c r="H10" s="19">
        <f>IF(OR(B10="",C10="",G10=""),"",ROUNDDOWN(B10*(1-$C$3)-$C$2+G10*(C10*(1-$C$3)-$C$2),-2))</f>
        <v/>
      </c>
      <c r="I10" s="18" t="n"/>
      <c r="J10" s="18">
        <f>IF(OR(H10="",I10=""),"",H10-I10)</f>
        <v/>
      </c>
    </row>
    <row r="11" ht="22" customHeight="1">
      <c r="A11" s="18" t="n"/>
      <c r="B11" s="18" t="n"/>
      <c r="C11" s="18" t="n"/>
      <c r="D11" s="18" t="n"/>
      <c r="E11" s="18" t="n"/>
      <c r="F11" s="18" t="n"/>
      <c r="G11" s="18">
        <f>IF(OR(D11="",E11="",F11=""),"",ROUND(D11*(1-E11^(F11-1))/(1-E11),2))</f>
        <v/>
      </c>
      <c r="H11" s="19">
        <f>IF(OR(B11="",C11="",G11=""),"",ROUNDDOWN(B11*(1-$C$3)-$C$2+G11*(C11*(1-$C$3)-$C$2),-2))</f>
        <v/>
      </c>
      <c r="I11" s="18" t="n"/>
      <c r="J11" s="18">
        <f>IF(OR(H11="",I11=""),"",H11-I11)</f>
        <v/>
      </c>
    </row>
    <row r="12" ht="22" customHeight="1">
      <c r="A12" s="18" t="n"/>
      <c r="B12" s="18" t="n"/>
      <c r="C12" s="18" t="n"/>
      <c r="D12" s="18" t="n"/>
      <c r="E12" s="18" t="n"/>
      <c r="F12" s="18" t="n"/>
      <c r="G12" s="18">
        <f>IF(OR(D12="",E12="",F12=""),"",ROUND(D12*(1-E12^(F12-1))/(1-E12),2))</f>
        <v/>
      </c>
      <c r="H12" s="19">
        <f>IF(OR(B12="",C12="",G12=""),"",ROUNDDOWN(B12*(1-$C$3)-$C$2+G12*(C12*(1-$C$3)-$C$2),-2))</f>
        <v/>
      </c>
      <c r="I12" s="18" t="n"/>
      <c r="J12" s="18">
        <f>IF(OR(H12="",I12=""),"",H12-I12)</f>
        <v/>
      </c>
    </row>
    <row r="13" ht="22" customHeight="1">
      <c r="A13" s="18" t="n"/>
      <c r="B13" s="18" t="n"/>
      <c r="C13" s="18" t="n"/>
      <c r="D13" s="18" t="n"/>
      <c r="E13" s="18" t="n"/>
      <c r="F13" s="18" t="n"/>
      <c r="G13" s="18">
        <f>IF(OR(D13="",E13="",F13=""),"",ROUND(D13*(1-E13^(F13-1))/(1-E13),2))</f>
        <v/>
      </c>
      <c r="H13" s="19">
        <f>IF(OR(B13="",C13="",G13=""),"",ROUNDDOWN(B13*(1-$C$3)-$C$2+G13*(C13*(1-$C$3)-$C$2),-2))</f>
        <v/>
      </c>
      <c r="I13" s="18" t="n"/>
      <c r="J13" s="18">
        <f>IF(OR(H13="",I13=""),"",H13-I13)</f>
        <v/>
      </c>
    </row>
    <row r="14" ht="22" customHeight="1">
      <c r="A14" s="18" t="n"/>
      <c r="B14" s="18" t="n"/>
      <c r="C14" s="18" t="n"/>
      <c r="D14" s="18" t="n"/>
      <c r="E14" s="18" t="n"/>
      <c r="F14" s="18" t="n"/>
      <c r="G14" s="18">
        <f>IF(OR(D14="",E14="",F14=""),"",ROUND(D14*(1-E14^(F14-1))/(1-E14),2))</f>
        <v/>
      </c>
      <c r="H14" s="19">
        <f>IF(OR(B14="",C14="",G14=""),"",ROUNDDOWN(B14*(1-$C$3)-$C$2+G14*(C14*(1-$C$3)-$C$2),-2))</f>
        <v/>
      </c>
      <c r="I14" s="18" t="n"/>
      <c r="J14" s="18">
        <f>IF(OR(H14="",I14=""),"",H14-I14)</f>
        <v/>
      </c>
    </row>
    <row r="15" ht="22" customHeight="1">
      <c r="A15" s="18" t="n"/>
      <c r="B15" s="18" t="n"/>
      <c r="C15" s="18" t="n"/>
      <c r="D15" s="18" t="n"/>
      <c r="E15" s="18" t="n"/>
      <c r="F15" s="18" t="n"/>
      <c r="G15" s="18">
        <f>IF(OR(D15="",E15="",F15=""),"",ROUND(D15*(1-E15^(F15-1))/(1-E15),2))</f>
        <v/>
      </c>
      <c r="H15" s="19">
        <f>IF(OR(B15="",C15="",G15=""),"",ROUNDDOWN(B15*(1-$C$3)-$C$2+G15*(C15*(1-$C$3)-$C$2),-2))</f>
        <v/>
      </c>
      <c r="I15" s="18" t="n"/>
      <c r="J15" s="18">
        <f>IF(OR(H15="",I15=""),"",H15-I15)</f>
        <v/>
      </c>
    </row>
    <row r="16" ht="22" customHeight="1">
      <c r="A16" s="18" t="n"/>
      <c r="B16" s="18" t="n"/>
      <c r="C16" s="18" t="n"/>
      <c r="D16" s="18" t="n"/>
      <c r="E16" s="18" t="n"/>
      <c r="F16" s="18" t="n"/>
      <c r="G16" s="18">
        <f>IF(OR(D16="",E16="",F16=""),"",ROUND(D16*(1-E16^(F16-1))/(1-E16),2))</f>
        <v/>
      </c>
      <c r="H16" s="19">
        <f>IF(OR(B16="",C16="",G16=""),"",ROUNDDOWN(B16*(1-$C$3)-$C$2+G16*(C16*(1-$C$3)-$C$2),-2))</f>
        <v/>
      </c>
      <c r="I16" s="18" t="n"/>
      <c r="J16" s="18">
        <f>IF(OR(H16="",I16=""),"",H16-I16)</f>
        <v/>
      </c>
    </row>
    <row r="17" ht="22" customHeight="1">
      <c r="A17" s="18" t="n"/>
      <c r="B17" s="18" t="n"/>
      <c r="C17" s="18" t="n"/>
      <c r="D17" s="18" t="n"/>
      <c r="E17" s="18" t="n"/>
      <c r="F17" s="18" t="n"/>
      <c r="G17" s="18">
        <f>IF(OR(D17="",E17="",F17=""),"",ROUND(D17*(1-E17^(F17-1))/(1-E17),2))</f>
        <v/>
      </c>
      <c r="H17" s="19">
        <f>IF(OR(B17="",C17="",G17=""),"",ROUNDDOWN(B17*(1-$C$3)-$C$2+G17*(C17*(1-$C$3)-$C$2),-2))</f>
        <v/>
      </c>
      <c r="I17" s="18" t="n"/>
      <c r="J17" s="18">
        <f>IF(OR(H17="",I17=""),"",H17-I17)</f>
        <v/>
      </c>
    </row>
    <row r="18" ht="22" customHeight="1">
      <c r="A18" s="18" t="n"/>
      <c r="B18" s="18" t="n"/>
      <c r="C18" s="18" t="n"/>
      <c r="D18" s="18" t="n"/>
      <c r="E18" s="18" t="n"/>
      <c r="F18" s="18" t="n"/>
      <c r="G18" s="18">
        <f>IF(OR(D18="",E18="",F18=""),"",ROUND(D18*(1-E18^(F18-1))/(1-E18),2))</f>
        <v/>
      </c>
      <c r="H18" s="19">
        <f>IF(OR(B18="",C18="",G18=""),"",ROUNDDOWN(B18*(1-$C$3)-$C$2+G18*(C18*(1-$C$3)-$C$2),-2))</f>
        <v/>
      </c>
      <c r="I18" s="18" t="n"/>
      <c r="J18" s="18">
        <f>IF(OR(H18="",I18=""),"",H18-I18)</f>
        <v/>
      </c>
    </row>
    <row r="19" ht="22" customHeight="1">
      <c r="A19" s="18" t="n"/>
      <c r="B19" s="18" t="n"/>
      <c r="C19" s="18" t="n"/>
      <c r="D19" s="18" t="n"/>
      <c r="E19" s="18" t="n"/>
      <c r="F19" s="18" t="n"/>
      <c r="G19" s="18">
        <f>IF(OR(D19="",E19="",F19=""),"",ROUND(D19*(1-E19^(F19-1))/(1-E19),2))</f>
        <v/>
      </c>
      <c r="H19" s="19">
        <f>IF(OR(B19="",C19="",G19=""),"",ROUNDDOWN(B19*(1-$C$3)-$C$2+G19*(C19*(1-$C$3)-$C$2),-2))</f>
        <v/>
      </c>
      <c r="I19" s="18" t="n"/>
      <c r="J19" s="18">
        <f>IF(OR(H19="",I19=""),"",H19-I19)</f>
        <v/>
      </c>
    </row>
    <row r="20" ht="22" customHeight="1">
      <c r="A20" s="18" t="n"/>
      <c r="B20" s="18" t="n"/>
      <c r="C20" s="18" t="n"/>
      <c r="D20" s="18" t="n"/>
      <c r="E20" s="18" t="n"/>
      <c r="F20" s="18" t="n"/>
      <c r="G20" s="18">
        <f>IF(OR(D20="",E20="",F20=""),"",ROUND(D20*(1-E20^(F20-1))/(1-E20),2))</f>
        <v/>
      </c>
      <c r="H20" s="19">
        <f>IF(OR(B20="",C20="",G20=""),"",ROUNDDOWN(B20*(1-$C$3)-$C$2+G20*(C20*(1-$C$3)-$C$2),-2))</f>
        <v/>
      </c>
      <c r="I20" s="18" t="n"/>
      <c r="J20" s="18">
        <f>IF(OR(H20="",I20=""),"",H20-I20)</f>
        <v/>
      </c>
    </row>
    <row r="21" ht="22" customHeight="1">
      <c r="A21" s="18" t="n"/>
      <c r="B21" s="18" t="n"/>
      <c r="C21" s="18" t="n"/>
      <c r="D21" s="18" t="n"/>
      <c r="E21" s="18" t="n"/>
      <c r="F21" s="18" t="n"/>
      <c r="G21" s="18">
        <f>IF(OR(D21="",E21="",F21=""),"",ROUND(D21*(1-E21^(F21-1))/(1-E21),2))</f>
        <v/>
      </c>
      <c r="H21" s="19">
        <f>IF(OR(B21="",C21="",G21=""),"",ROUNDDOWN(B21*(1-$C$3)-$C$2+G21*(C21*(1-$C$3)-$C$2),-2))</f>
        <v/>
      </c>
      <c r="I21" s="18" t="n"/>
      <c r="J21" s="18">
        <f>IF(OR(H21="",I21=""),"",H21-I21)</f>
        <v/>
      </c>
    </row>
    <row r="22" ht="22" customHeight="1">
      <c r="A22" s="18" t="n"/>
      <c r="B22" s="18" t="n"/>
      <c r="C22" s="18" t="n"/>
      <c r="D22" s="18" t="n"/>
      <c r="E22" s="18" t="n"/>
      <c r="F22" s="18" t="n"/>
      <c r="G22" s="18">
        <f>IF(OR(D22="",E22="",F22=""),"",ROUND(D22*(1-E22^(F22-1))/(1-E22),2))</f>
        <v/>
      </c>
      <c r="H22" s="19">
        <f>IF(OR(B22="",C22="",G22=""),"",ROUNDDOWN(B22*(1-$C$3)-$C$2+G22*(C22*(1-$C$3)-$C$2),-2))</f>
        <v/>
      </c>
      <c r="I22" s="18" t="n"/>
      <c r="J22" s="18">
        <f>IF(OR(H22="",I22=""),"",H22-I22)</f>
        <v/>
      </c>
    </row>
    <row r="23" ht="22" customHeight="1">
      <c r="A23" s="18" t="n"/>
      <c r="B23" s="18" t="n"/>
      <c r="C23" s="18" t="n"/>
      <c r="D23" s="18" t="n"/>
      <c r="E23" s="18" t="n"/>
      <c r="F23" s="18" t="n"/>
      <c r="G23" s="18">
        <f>IF(OR(D23="",E23="",F23=""),"",ROUND(D23*(1-E23^(F23-1))/(1-E23),2))</f>
        <v/>
      </c>
      <c r="H23" s="19">
        <f>IF(OR(B23="",C23="",G23=""),"",ROUNDDOWN(B23*(1-$C$3)-$C$2+G23*(C23*(1-$C$3)-$C$2),-2))</f>
        <v/>
      </c>
      <c r="I23" s="18" t="n"/>
      <c r="J23" s="18">
        <f>IF(OR(H23="",I23=""),"",H23-I23)</f>
        <v/>
      </c>
    </row>
    <row r="24" ht="22" customHeight="1">
      <c r="A24" s="18" t="n"/>
      <c r="B24" s="18" t="n"/>
      <c r="C24" s="18" t="n"/>
      <c r="D24" s="18" t="n"/>
      <c r="E24" s="18" t="n"/>
      <c r="F24" s="18" t="n"/>
      <c r="G24" s="18">
        <f>IF(OR(D24="",E24="",F24=""),"",ROUND(D24*(1-E24^(F24-1))/(1-E24),2))</f>
        <v/>
      </c>
      <c r="H24" s="19">
        <f>IF(OR(B24="",C24="",G24=""),"",ROUNDDOWN(B24*(1-$C$3)-$C$2+G24*(C24*(1-$C$3)-$C$2),-2))</f>
        <v/>
      </c>
      <c r="I24" s="18" t="n"/>
      <c r="J24" s="18">
        <f>IF(OR(H24="",I24=""),"",H24-I24)</f>
        <v/>
      </c>
    </row>
    <row r="25" ht="22" customHeight="1">
      <c r="A25" s="18" t="n"/>
      <c r="B25" s="18" t="n"/>
      <c r="C25" s="18" t="n"/>
      <c r="D25" s="18" t="n"/>
      <c r="E25" s="18" t="n"/>
      <c r="F25" s="18" t="n"/>
      <c r="G25" s="18">
        <f>IF(OR(D25="",E25="",F25=""),"",ROUND(D25*(1-E25^(F25-1))/(1-E25),2))</f>
        <v/>
      </c>
      <c r="H25" s="19">
        <f>IF(OR(B25="",C25="",G25=""),"",ROUNDDOWN(B25*(1-$C$3)-$C$2+G25*(C25*(1-$C$3)-$C$2),-2))</f>
        <v/>
      </c>
      <c r="I25" s="18" t="n"/>
      <c r="J25" s="18">
        <f>IF(OR(H25="",I25=""),"",H25-I25)</f>
        <v/>
      </c>
    </row>
    <row r="26" ht="22" customHeight="1">
      <c r="A26" s="18" t="n"/>
      <c r="B26" s="18" t="n"/>
      <c r="C26" s="18" t="n"/>
      <c r="D26" s="18" t="n"/>
      <c r="E26" s="18" t="n"/>
      <c r="F26" s="18" t="n"/>
      <c r="G26" s="18">
        <f>IF(OR(D26="",E26="",F26=""),"",ROUND(D26*(1-E26^(F26-1))/(1-E26),2))</f>
        <v/>
      </c>
      <c r="H26" s="19">
        <f>IF(OR(B26="",C26="",G26=""),"",ROUNDDOWN(B26*(1-$C$3)-$C$2+G26*(C26*(1-$C$3)-$C$2),-2))</f>
        <v/>
      </c>
      <c r="I26" s="18" t="n"/>
      <c r="J26" s="18">
        <f>IF(OR(H26="",I26=""),"",H26-I26)</f>
        <v/>
      </c>
    </row>
  </sheetData>
  <mergeCells count="2">
    <mergeCell ref="A3:B3"/>
    <mergeCell ref="A2:B2"/>
  </mergeCells>
  <conditionalFormatting sqref="A6:J27">
    <cfRule type="expression" priority="900" dxfId="0">
      <formula>AND(MOD(ROW(),2)=0,$A6&lt;&gt;"")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B7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2" t="inlineStr">
        <is>
          <t>項目</t>
        </is>
      </c>
      <c r="B1" s="22" t="inlineStr">
        <is>
          <t>内容</t>
        </is>
      </c>
    </row>
    <row r="2" ht="22" customHeight="1">
      <c r="A2" s="23" t="inlineStr">
        <is>
          <t>1. 1人あたりの持ち出しを出す</t>
        </is>
      </c>
      <c r="B2" s="26" t="inlineStr">
        <is>
          <t>例：成果単価＋初回の原価・物流費－初回の売上（手数料を引いた額）。これが取り戻したい金額です</t>
        </is>
      </c>
    </row>
    <row r="3" ht="22" customHeight="1">
      <c r="A3" s="23" t="inlineStr">
        <is>
          <t>2. 2回目以降の延べお届け数を出す</t>
        </is>
      </c>
      <c r="B3" s="26" t="inlineStr">
        <is>
          <t>例：2回目への継続率と月次継続率から、回収回数までに平均で何回届くかを出します</t>
        </is>
      </c>
    </row>
    <row r="4" ht="22" customHeight="1">
      <c r="A4" s="23" t="inlineStr">
        <is>
          <t>3. 1回あたりに必要な利益を出す</t>
        </is>
      </c>
      <c r="B4" s="26" t="inlineStr">
        <is>
          <t>例：持ち出し÷延べお届け数。1回のお届けでこれだけの利益が必要です</t>
        </is>
      </c>
    </row>
    <row r="5" ht="22" customHeight="1">
      <c r="A5" s="23" t="inlineStr">
        <is>
          <t>4. 必要な定期価格に直す</t>
        </is>
      </c>
      <c r="B5" s="26" t="inlineStr">
        <is>
          <t>例：必要な利益に原価・物流費を足し、手数料の分を戻すと最低ラインの価格になります</t>
        </is>
      </c>
    </row>
    <row r="6" ht="22" customHeight="1">
      <c r="A6" s="23" t="inlineStr">
        <is>
          <t>5. ゆとりを持たせる</t>
        </is>
      </c>
      <c r="B6" s="26" t="inlineStr">
        <is>
          <t>例：継続率の下振れに備え、上乗せ率をかけた価格も見ておきます</t>
        </is>
      </c>
    </row>
    <row r="7" ht="22" customHeight="1">
      <c r="A7" s="23" t="inlineStr">
        <is>
          <t>この計算に入っていないもの</t>
        </is>
      </c>
      <c r="B7" s="26" t="inlineStr">
        <is>
          <t>例：固定費・在庫の資金・返品や未払い・アップセルの利益。必要に応じて別に見込みます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2026-10-11T13:48:20Z</dcterms:created>
  <dcterms:modified xmlns:dcterms="http://purl.org/dc/terms/" xmlns:xsi="http://www.w3.org/2001/XMLSchema-instance" xsi:type="dcterms:W3CDTF">2026-10-11T14:02:34Z</dcterms:modified>
  <cp:lastModifiedBy>LIFRELL</cp:lastModifiedBy>
</cp:coreProperties>
</file>