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調査の記録の記入例" sheetId="3" state="visible" r:id="rId3"/>
    <sheet xmlns:r="http://schemas.openxmlformats.org/officeDocument/2006/relationships" name="③ 確認の手順" sheetId="4" state="visible" r:id="rId4"/>
    <sheet xmlns:r="http://schemas.openxmlformats.org/officeDocument/2006/relationships" name="④ 広告ごとの見比べ" sheetId="5" state="visible" r:id="rId5"/>
    <sheet xmlns:r="http://schemas.openxmlformats.org/officeDocument/2006/relationships" name="⑤ 調査の記録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/mm/dd"/>
  </numFmts>
  <fonts count="15">
    <font>
      <name val="Calibri"/>
      <family val="2"/>
      <color theme="1"/>
      <sz val="11"/>
      <scheme val="minor"/>
    </font>
    <font>
      <b val="1"/>
      <color rgb="002E5C8A"/>
    </font>
    <font>
      <color rgb="00666666"/>
      <sz val="10"/>
    </font>
    <font>
      <b val="1"/>
      <color rgb="00FFFFFF"/>
      <sz val="11"/>
    </font>
    <font>
      <b val="1"/>
      <color rgb="00C0392B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5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6" fillId="3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5" borderId="0" applyAlignment="1" pivotButton="0" quotePrefix="0" xfId="0">
      <alignment horizontal="center" vertical="center"/>
    </xf>
    <xf numFmtId="0" fontId="10" fillId="2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3" fillId="3" borderId="1" pivotButton="0" quotePrefix="0" xfId="0"/>
    <xf numFmtId="0" fontId="1" fillId="4" borderId="0" applyAlignment="1" pivotButton="0" quotePrefix="0" xfId="0">
      <alignment vertical="top" wrapText="1"/>
    </xf>
    <xf numFmtId="0" fontId="0" fillId="4" borderId="0" pivotButton="0" quotePrefix="0" xfId="0"/>
    <xf numFmtId="0" fontId="5" fillId="0" borderId="1" applyAlignment="1" pivotButton="0" quotePrefix="0" xfId="0">
      <alignment vertical="top" wrapText="1"/>
    </xf>
    <xf numFmtId="0" fontId="0" fillId="0" borderId="4" pivotButton="0" quotePrefix="0" xfId="0"/>
    <xf numFmtId="165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LIFRELL</author>
  </authors>
  <commentList>
    <comment ref="A7" authorId="0" shapeId="0">
      <text>
        <t>ASPで広告ごとに付いている番号です</t>
      </text>
    </comment>
    <comment ref="F7" authorId="0" shapeId="0">
      <text>
        <t>成果数÷クリック数。申込みに至った割合です</t>
      </text>
    </comment>
    <comment ref="G7" authorId="0" shapeId="0">
      <text>
        <t>ASPの成果数からカートの受注数を引いた件数です</t>
      </text>
    </comment>
    <comment ref="I7" authorId="0" shapeId="0">
      <text>
        <t>あくまで目安です。不正と決める前に中身を確かめます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D1" authorId="0" shapeId="0">
      <text>
        <t>見えている数字の変化を、事実だけ書きます</t>
      </text>
    </comment>
    <comment ref="E1" authorId="0" shapeId="0">
      <text>
        <t>何のデータを見て、何がわかったかを書きます</t>
      </text>
    </comment>
    <comment ref="F1" authorId="0" shapeId="0">
      <text>
        <t>根拠がそろうまでは「要確認」にしておきます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A7" authorId="0" shapeId="0">
      <text>
        <t>ASPで広告ごとに付いている番号です</t>
      </text>
    </comment>
    <comment ref="F7" authorId="0" shapeId="0">
      <text>
        <t>成果数÷クリック数。申込みに至った割合です</t>
      </text>
    </comment>
    <comment ref="G7" authorId="0" shapeId="0">
      <text>
        <t>ASPの成果数からカートの受注数を引いた件数です</t>
      </text>
    </comment>
    <comment ref="I7" authorId="0" shapeId="0">
      <text>
        <t>あくまで目安です。不正と決める前に中身を確かめます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D1" authorId="0" shapeId="0">
      <text>
        <t>見えている数字の変化を、事実だけ書きます</t>
      </text>
    </comment>
    <comment ref="E1" authorId="0" shapeId="0">
      <text>
        <t>何のデータを見て、何がわかったかを書きます</t>
      </text>
    </comment>
    <comment ref="F1" authorId="0" shapeId="0">
      <text>
        <t>根拠がそろうまでは「要確認」にしておきます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不正成果・CVの食い違いを調べる手順と記録表</t>
        </is>
      </c>
    </row>
    <row r="3" ht="40" customHeight="1">
      <c r="B3" s="2" t="inlineStr">
        <is>
          <t>成果が急に増えた、ASPの成果とカートの受注が合わない。そんなときに慌てず確かめるための手順と、広告ごとの数字の見比べ、調査の記録をまとめたシートです。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特定の広告やメディアだけ、成果件数やCVR（申込みの割合）が急に跳ねたとき</t>
        </is>
      </c>
    </row>
    <row r="7" ht="22" customHeight="1">
      <c r="B7" s="4" t="inlineStr">
        <is>
          <t>✓</t>
        </is>
      </c>
      <c r="C7" s="5" t="inlineStr">
        <is>
          <t>ASPの成果件数と、カートの受注件数・計測ツールの数字が合わないとき</t>
        </is>
      </c>
    </row>
    <row r="8" ht="22" customHeight="1">
      <c r="B8" s="4" t="inlineStr">
        <is>
          <t>✓</t>
        </is>
      </c>
      <c r="C8" s="5" t="inlineStr">
        <is>
          <t>否認の判断を、根拠をそろえてメディアやASPに説明したいとき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手順のチェックリストに沿って、数字の食い違いを確かめます</t>
        </is>
      </c>
    </row>
    <row r="12" ht="28" customHeight="1">
      <c r="B12" s="6" t="inlineStr">
        <is>
          <t>STEP2</t>
        </is>
      </c>
      <c r="C12" s="7" t="inlineStr">
        <is>
          <t>広告ごとの表に数字を入れ、目立つ広告を絞り込みます</t>
        </is>
      </c>
    </row>
    <row r="13" ht="28" customHeight="1">
      <c r="B13" s="6" t="inlineStr">
        <is>
          <t>STEP3</t>
        </is>
      </c>
      <c r="C13" s="7" t="inlineStr">
        <is>
          <t>調査の記録に、確認内容と判定・対応を残します</t>
        </is>
      </c>
    </row>
    <row r="14"/>
    <row r="15" ht="24" customHeight="1">
      <c r="B15" s="3" t="inlineStr">
        <is>
          <t>ちょっとしたコツ</t>
        </is>
      </c>
    </row>
    <row r="16" ht="32" customHeight="1">
      <c r="B16" s="8" t="inlineStr">
        <is>
          <t>💡</t>
        </is>
      </c>
      <c r="C16" s="9" t="inlineStr">
        <is>
          <t>数字が跳ねたことだけで不正と決めつけず、配信の強化や季節の要因がないかを先に確かめましょう。</t>
        </is>
      </c>
    </row>
    <row r="17" ht="22" customHeight="1">
      <c r="B17" s="8" t="inlineStr">
        <is>
          <t>💡</t>
        </is>
      </c>
      <c r="C17" s="9" t="inlineStr">
        <is>
          <t>クリック数が少ない広告はCVRがぶれやすいので、一定の数がたまってから判断します。</t>
        </is>
      </c>
    </row>
    <row r="18" ht="22" customHeight="1">
      <c r="B18" s="8" t="inlineStr">
        <is>
          <t>💡</t>
        </is>
      </c>
      <c r="C18" s="9" t="inlineStr">
        <is>
          <t>判定の根拠を記録しておくと、メディアとの話し合いが穏やかに進みます。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J17"/>
  <sheetViews>
    <sheetView zoomScale="11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1" customWidth="1" min="3" max="3"/>
    <col width="12" customWidth="1" min="4" max="4"/>
    <col width="13" customWidth="1" min="5" max="5"/>
    <col width="9" customWidth="1" min="6" max="6"/>
    <col width="13" customWidth="1" min="7" max="7"/>
    <col width="11" customWidth="1" min="8" max="8"/>
    <col width="18" customWidth="1" min="9" max="9"/>
    <col width="28" customWidth="1" min="10" max="10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全体の平均CVR</t>
        </is>
      </c>
      <c r="B2" s="27" t="n"/>
      <c r="C2" s="14" t="n">
        <v>0.02</v>
      </c>
      <c r="D2" s="15" t="inlineStr">
        <is>
          <t>割合（0.02＝2%）。同じ期間の全広告の平均</t>
        </is>
      </c>
    </row>
    <row r="3">
      <c r="A3" s="13" t="inlineStr">
        <is>
          <t>要確認とするCVRの倍率</t>
        </is>
      </c>
      <c r="B3" s="27" t="n"/>
      <c r="C3" s="16" t="n">
        <v>2.5</v>
      </c>
      <c r="D3" s="15" t="inlineStr">
        <is>
          <t>倍。平均のこの倍以上なら要確認にします</t>
        </is>
      </c>
    </row>
    <row r="4">
      <c r="A4" s="13" t="inlineStr">
        <is>
          <t>要確認とする食い違い率</t>
        </is>
      </c>
      <c r="B4" s="27" t="n"/>
      <c r="C4" s="14" t="n">
        <v>0.15</v>
      </c>
      <c r="D4" s="15" t="inlineStr">
        <is>
          <t>割合（0.15＝15%）。成果と受注の差がこれ以上なら要確認</t>
        </is>
      </c>
    </row>
    <row r="5">
      <c r="A5" s="13" t="inlineStr">
        <is>
          <t>判断に使う最低クリック数</t>
        </is>
      </c>
      <c r="B5" s="27" t="n"/>
      <c r="C5" s="16" t="n">
        <v>300</v>
      </c>
      <c r="D5" s="15" t="inlineStr">
        <is>
          <t>回。これ未満は母数が少なく参考にとどめます</t>
        </is>
      </c>
    </row>
    <row r="6"/>
    <row r="7" ht="30" customHeight="1">
      <c r="A7" s="17" t="inlineStr">
        <is>
          <t>広告コード</t>
        </is>
      </c>
      <c r="B7" s="17" t="inlineStr">
        <is>
          <t>メディア</t>
        </is>
      </c>
      <c r="C7" s="17" t="inlineStr">
        <is>
          <t>クリック数</t>
        </is>
      </c>
      <c r="D7" s="17" t="inlineStr">
        <is>
          <t>ASPの成果数</t>
        </is>
      </c>
      <c r="E7" s="17" t="inlineStr">
        <is>
          <t>カートの受注数</t>
        </is>
      </c>
      <c r="F7" s="17" t="inlineStr">
        <is>
          <t>CVR</t>
        </is>
      </c>
      <c r="G7" s="17" t="inlineStr">
        <is>
          <t>食い違いの件数</t>
        </is>
      </c>
      <c r="H7" s="17" t="inlineStr">
        <is>
          <t>食い違い率</t>
        </is>
      </c>
      <c r="I7" s="17" t="inlineStr">
        <is>
          <t>目安の判定</t>
        </is>
      </c>
      <c r="J7" s="17" t="inlineStr">
        <is>
          <t>メモ</t>
        </is>
      </c>
    </row>
    <row r="8" ht="22" customHeight="1">
      <c r="A8" s="18" t="inlineStr">
        <is>
          <t>AD-101</t>
        </is>
      </c>
      <c r="B8" s="18" t="inlineStr">
        <is>
          <t>メディアA</t>
        </is>
      </c>
      <c r="C8" s="19" t="n">
        <v>5200</v>
      </c>
      <c r="D8" s="18" t="n">
        <v>110</v>
      </c>
      <c r="E8" s="18" t="n">
        <v>107</v>
      </c>
      <c r="F8" s="20">
        <f>IF(OR(C8="",D8="",C8=0),"",ROUND(D8/C8,4))</f>
        <v/>
      </c>
      <c r="G8" s="18">
        <f>IF(OR(D8="",E8=""),"",D8-E8)</f>
        <v/>
      </c>
      <c r="H8" s="20">
        <f>IF(OR(D8="",E8="",D8=0),"",ROUND((D8-E8)/D8,3))</f>
        <v/>
      </c>
      <c r="I8" s="18">
        <f>IF(OR(C8="",D8="",E8=""),"",IF(C8&lt;$C$5,"母数が少なく参考",IF(OR(F8&gt;=$C$2*$C$3,H8&gt;=$C$4),"要確認","目立った差なし")))</f>
        <v/>
      </c>
      <c r="J8" s="18" t="inlineStr"/>
    </row>
    <row r="9" ht="22" customHeight="1">
      <c r="A9" s="18" t="inlineStr">
        <is>
          <t>AD-102</t>
        </is>
      </c>
      <c r="B9" s="18" t="inlineStr">
        <is>
          <t>メディアA</t>
        </is>
      </c>
      <c r="C9" s="19" t="n">
        <v>4800</v>
      </c>
      <c r="D9" s="18" t="n">
        <v>96</v>
      </c>
      <c r="E9" s="18" t="n">
        <v>95</v>
      </c>
      <c r="F9" s="20">
        <f>IF(OR(C9="",D9="",C9=0),"",ROUND(D9/C9,4))</f>
        <v/>
      </c>
      <c r="G9" s="18">
        <f>IF(OR(D9="",E9=""),"",D9-E9)</f>
        <v/>
      </c>
      <c r="H9" s="20">
        <f>IF(OR(D9="",E9="",D9=0),"",ROUND((D9-E9)/D9,3))</f>
        <v/>
      </c>
      <c r="I9" s="18">
        <f>IF(OR(C9="",D9="",E9=""),"",IF(C9&lt;$C$5,"母数が少なく参考",IF(OR(F9&gt;=$C$2*$C$3,H9&gt;=$C$4),"要確認","目立った差なし")))</f>
        <v/>
      </c>
      <c r="J9" s="18" t="inlineStr"/>
    </row>
    <row r="10" ht="22" customHeight="1">
      <c r="A10" s="18" t="inlineStr">
        <is>
          <t>AD-203</t>
        </is>
      </c>
      <c r="B10" s="18" t="inlineStr">
        <is>
          <t>メディアB</t>
        </is>
      </c>
      <c r="C10" s="19" t="n">
        <v>2600</v>
      </c>
      <c r="D10" s="18" t="n">
        <v>168</v>
      </c>
      <c r="E10" s="18" t="n">
        <v>121</v>
      </c>
      <c r="F10" s="20">
        <f>IF(OR(C10="",D10="",C10=0),"",ROUND(D10/C10,4))</f>
        <v/>
      </c>
      <c r="G10" s="18">
        <f>IF(OR(D10="",E10=""),"",D10-E10)</f>
        <v/>
      </c>
      <c r="H10" s="20">
        <f>IF(OR(D10="",E10="",D10=0),"",ROUND((D10-E10)/D10,3))</f>
        <v/>
      </c>
      <c r="I10" s="18">
        <f>IF(OR(C10="",D10="",E10=""),"",IF(C10&lt;$C$5,"母数が少なく参考",IF(OR(F10&gt;=$C$2*$C$3,H10&gt;=$C$4),"要確認","目立った差なし")))</f>
        <v/>
      </c>
      <c r="J10" s="18" t="inlineStr">
        <is>
          <t>深夜の申込みが多い</t>
        </is>
      </c>
    </row>
    <row r="11" ht="22" customHeight="1">
      <c r="A11" s="18" t="inlineStr">
        <is>
          <t>AD-204</t>
        </is>
      </c>
      <c r="B11" s="18" t="inlineStr">
        <is>
          <t>メディアB</t>
        </is>
      </c>
      <c r="C11" s="19" t="n">
        <v>3100</v>
      </c>
      <c r="D11" s="18" t="n">
        <v>58</v>
      </c>
      <c r="E11" s="18" t="n">
        <v>57</v>
      </c>
      <c r="F11" s="20">
        <f>IF(OR(C11="",D11="",C11=0),"",ROUND(D11/C11,4))</f>
        <v/>
      </c>
      <c r="G11" s="18">
        <f>IF(OR(D11="",E11=""),"",D11-E11)</f>
        <v/>
      </c>
      <c r="H11" s="20">
        <f>IF(OR(D11="",E11="",D11=0),"",ROUND((D11-E11)/D11,3))</f>
        <v/>
      </c>
      <c r="I11" s="18">
        <f>IF(OR(C11="",D11="",E11=""),"",IF(C11&lt;$C$5,"母数が少なく参考",IF(OR(F11&gt;=$C$2*$C$3,H11&gt;=$C$4),"要確認","目立った差なし")))</f>
        <v/>
      </c>
      <c r="J11" s="18" t="inlineStr"/>
    </row>
    <row r="12" ht="22" customHeight="1">
      <c r="A12" s="18" t="inlineStr">
        <is>
          <t>AD-305</t>
        </is>
      </c>
      <c r="B12" s="18" t="inlineStr">
        <is>
          <t>メディアC</t>
        </is>
      </c>
      <c r="C12" s="18" t="n">
        <v>180</v>
      </c>
      <c r="D12" s="18" t="n">
        <v>9</v>
      </c>
      <c r="E12" s="18" t="n">
        <v>9</v>
      </c>
      <c r="F12" s="20">
        <f>IF(OR(C12="",D12="",C12=0),"",ROUND(D12/C12,4))</f>
        <v/>
      </c>
      <c r="G12" s="18">
        <f>IF(OR(D12="",E12=""),"",D12-E12)</f>
        <v/>
      </c>
      <c r="H12" s="20">
        <f>IF(OR(D12="",E12="",D12=0),"",ROUND((D12-E12)/D12,3))</f>
        <v/>
      </c>
      <c r="I12" s="18">
        <f>IF(OR(C12="",D12="",E12=""),"",IF(C12&lt;$C$5,"母数が少なく参考",IF(OR(F12&gt;=$C$2*$C$3,H12&gt;=$C$4),"要確認","目立った差なし")))</f>
        <v/>
      </c>
      <c r="J12" s="18" t="inlineStr">
        <is>
          <t>配信を始めたばかり</t>
        </is>
      </c>
    </row>
    <row r="13" ht="22" customHeight="1">
      <c r="A13" s="18" t="inlineStr">
        <is>
          <t>AD-306</t>
        </is>
      </c>
      <c r="B13" s="18" t="inlineStr">
        <is>
          <t>メディアC</t>
        </is>
      </c>
      <c r="C13" s="19" t="n">
        <v>3900</v>
      </c>
      <c r="D13" s="18" t="n">
        <v>82</v>
      </c>
      <c r="E13" s="18" t="n">
        <v>66</v>
      </c>
      <c r="F13" s="20">
        <f>IF(OR(C13="",D13="",C13=0),"",ROUND(D13/C13,4))</f>
        <v/>
      </c>
      <c r="G13" s="18">
        <f>IF(OR(D13="",E13=""),"",D13-E13)</f>
        <v/>
      </c>
      <c r="H13" s="20">
        <f>IF(OR(D13="",E13="",D13=0),"",ROUND((D13-E13)/D13,3))</f>
        <v/>
      </c>
      <c r="I13" s="18">
        <f>IF(OR(C13="",D13="",E13=""),"",IF(C13&lt;$C$5,"母数が少なく参考",IF(OR(F13&gt;=$C$2*$C$3,H13&gt;=$C$4),"要確認","目立った差なし")))</f>
        <v/>
      </c>
      <c r="J13" s="18" t="inlineStr">
        <is>
          <t>受け取り拒否が多い</t>
        </is>
      </c>
    </row>
    <row r="14" ht="22" customHeight="1">
      <c r="A14" s="18" t="inlineStr">
        <is>
          <t>AD-410</t>
        </is>
      </c>
      <c r="B14" s="18" t="inlineStr">
        <is>
          <t>メディアD</t>
        </is>
      </c>
      <c r="C14" s="19" t="n">
        <v>6100</v>
      </c>
      <c r="D14" s="18" t="n">
        <v>120</v>
      </c>
      <c r="E14" s="18" t="n">
        <v>118</v>
      </c>
      <c r="F14" s="20">
        <f>IF(OR(C14="",D14="",C14=0),"",ROUND(D14/C14,4))</f>
        <v/>
      </c>
      <c r="G14" s="18">
        <f>IF(OR(D14="",E14=""),"",D14-E14)</f>
        <v/>
      </c>
      <c r="H14" s="20">
        <f>IF(OR(D14="",E14="",D14=0),"",ROUND((D14-E14)/D14,3))</f>
        <v/>
      </c>
      <c r="I14" s="18">
        <f>IF(OR(C14="",D14="",E14=""),"",IF(C14&lt;$C$5,"母数が少なく参考",IF(OR(F14&gt;=$C$2*$C$3,H14&gt;=$C$4),"要確認","目立った差なし")))</f>
        <v/>
      </c>
      <c r="J14" s="18" t="inlineStr"/>
    </row>
    <row r="15" ht="22" customHeight="1">
      <c r="A15" s="18" t="inlineStr">
        <is>
          <t>AD-411</t>
        </is>
      </c>
      <c r="B15" s="18" t="inlineStr">
        <is>
          <t>メディアD</t>
        </is>
      </c>
      <c r="C15" s="19" t="n">
        <v>2200</v>
      </c>
      <c r="D15" s="18" t="n">
        <v>150</v>
      </c>
      <c r="E15" s="18" t="n">
        <v>147</v>
      </c>
      <c r="F15" s="20">
        <f>IF(OR(C15="",D15="",C15=0),"",ROUND(D15/C15,4))</f>
        <v/>
      </c>
      <c r="G15" s="18">
        <f>IF(OR(D15="",E15=""),"",D15-E15)</f>
        <v/>
      </c>
      <c r="H15" s="20">
        <f>IF(OR(D15="",E15="",D15=0),"",ROUND((D15-E15)/D15,3))</f>
        <v/>
      </c>
      <c r="I15" s="18">
        <f>IF(OR(C15="",D15="",E15=""),"",IF(C15&lt;$C$5,"母数が少なく参考",IF(OR(F15&gt;=$C$2*$C$3,H15&gt;=$C$4),"要確認","目立った差なし")))</f>
        <v/>
      </c>
      <c r="J15" s="18" t="inlineStr">
        <is>
          <t>新しい記事を公開した週</t>
        </is>
      </c>
    </row>
    <row r="16"/>
    <row r="17" ht="20" customHeight="1">
      <c r="A17" s="21" t="inlineStr">
        <is>
          <t>※記入例の会社・商品・数字は、書き方を示すための例です。 広告コード・メディア名・担当者名も例です。</t>
        </is>
      </c>
    </row>
  </sheetData>
  <mergeCells count="5">
    <mergeCell ref="A4:B4"/>
    <mergeCell ref="A2:B2"/>
    <mergeCell ref="A5:B5"/>
    <mergeCell ref="A3:B3"/>
    <mergeCell ref="A17:H17"/>
  </mergeCells>
  <conditionalFormatting sqref="A8:J16">
    <cfRule type="expression" priority="900" dxfId="0">
      <formula>AND(MOD(ROW(),2)=0,$A8&lt;&gt;"")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I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8" customWidth="1" min="4" max="4"/>
    <col width="34" customWidth="1" min="5" max="5"/>
    <col width="12" customWidth="1" min="6" max="6"/>
    <col width="26" customWidth="1" min="7" max="7"/>
    <col width="12" customWidth="1" min="8" max="8"/>
    <col width="10" customWidth="1" min="9" max="9"/>
  </cols>
  <sheetData>
    <row r="1" ht="30" customHeight="1">
      <c r="A1" s="17" t="inlineStr">
        <is>
          <t>日付</t>
        </is>
      </c>
      <c r="B1" s="17" t="inlineStr">
        <is>
          <t>メディア</t>
        </is>
      </c>
      <c r="C1" s="17" t="inlineStr">
        <is>
          <t>広告コード</t>
        </is>
      </c>
      <c r="D1" s="17" t="inlineStr">
        <is>
          <t>起きている現象</t>
        </is>
      </c>
      <c r="E1" s="17" t="inlineStr">
        <is>
          <t>確認した内容</t>
        </is>
      </c>
      <c r="F1" s="17" t="inlineStr">
        <is>
          <t>判定</t>
        </is>
      </c>
      <c r="G1" s="17" t="inlineStr">
        <is>
          <t>対応</t>
        </is>
      </c>
      <c r="H1" s="17" t="inlineStr">
        <is>
          <t>担当</t>
        </is>
      </c>
      <c r="I1" s="17" t="inlineStr">
        <is>
          <t>状況</t>
        </is>
      </c>
    </row>
    <row r="2" ht="36" customHeight="1">
      <c r="A2" s="28" t="n">
        <v>46330</v>
      </c>
      <c r="B2" s="18" t="inlineStr">
        <is>
          <t>メディアB</t>
        </is>
      </c>
      <c r="C2" s="18" t="inlineStr">
        <is>
          <t>AD-203</t>
        </is>
      </c>
      <c r="D2" s="18" t="inlineStr">
        <is>
          <t>CVRが平均の約3倍に上昇</t>
        </is>
      </c>
      <c r="E2" s="18" t="inlineStr">
        <is>
          <t>申込み時刻を確認。深夜帯に集中、同じ回線からの連続あり</t>
        </is>
      </c>
      <c r="F2" s="18" t="inlineStr">
        <is>
          <t>異常</t>
        </is>
      </c>
      <c r="G2" s="18" t="inlineStr">
        <is>
          <t>ASPに根拠を共有し、該当分を保留</t>
        </is>
      </c>
      <c r="H2" s="18" t="inlineStr">
        <is>
          <t>マーケ 鈴木</t>
        </is>
      </c>
      <c r="I2" s="18" t="inlineStr">
        <is>
          <t>対応中</t>
        </is>
      </c>
    </row>
    <row r="3" ht="22" customHeight="1">
      <c r="A3" s="28" t="n">
        <v>46331</v>
      </c>
      <c r="B3" s="18" t="inlineStr">
        <is>
          <t>メディアC</t>
        </is>
      </c>
      <c r="C3" s="18" t="inlineStr">
        <is>
          <t>AD-306</t>
        </is>
      </c>
      <c r="D3" s="18" t="inlineStr">
        <is>
          <t>成果と受注の差が約2割</t>
        </is>
      </c>
      <c r="E3" s="18" t="inlineStr">
        <is>
          <t>返送の記録を確認。受け取り拒否が多い</t>
        </is>
      </c>
      <c r="F3" s="18" t="inlineStr">
        <is>
          <t>要確認</t>
        </is>
      </c>
      <c r="G3" s="18" t="inlineStr">
        <is>
          <t>メディアに配信先の確認を依頼</t>
        </is>
      </c>
      <c r="H3" s="18" t="inlineStr">
        <is>
          <t>マーケ 鈴木</t>
        </is>
      </c>
      <c r="I3" s="18" t="inlineStr">
        <is>
          <t>対応中</t>
        </is>
      </c>
    </row>
    <row r="4" ht="36" customHeight="1">
      <c r="A4" s="28" t="n">
        <v>46332</v>
      </c>
      <c r="B4" s="18" t="inlineStr">
        <is>
          <t>メディアD</t>
        </is>
      </c>
      <c r="C4" s="18" t="inlineStr">
        <is>
          <t>AD-411</t>
        </is>
      </c>
      <c r="D4" s="18" t="inlineStr">
        <is>
          <t>成果が週の途中から倍増</t>
        </is>
      </c>
      <c r="E4" s="18" t="inlineStr">
        <is>
          <t>新しい記事の公開日と一致。申込みの中身に偏りなし</t>
        </is>
      </c>
      <c r="F4" s="18" t="inlineStr">
        <is>
          <t>問題なし</t>
        </is>
      </c>
      <c r="G4" s="18" t="inlineStr">
        <is>
          <t>記録のみ。引き続き日次で確認</t>
        </is>
      </c>
      <c r="H4" s="18" t="inlineStr">
        <is>
          <t>マーケ 鈴木</t>
        </is>
      </c>
      <c r="I4" s="18" t="inlineStr">
        <is>
          <t>完了</t>
        </is>
      </c>
    </row>
    <row r="5" ht="36" customHeight="1">
      <c r="A5" s="28" t="n">
        <v>46334</v>
      </c>
      <c r="B5" s="18" t="inlineStr">
        <is>
          <t>全体</t>
        </is>
      </c>
      <c r="C5" s="18" t="inlineStr">
        <is>
          <t>―</t>
        </is>
      </c>
      <c r="D5" s="18" t="inlineStr">
        <is>
          <t>ASPと計測ツールで件数が合わない</t>
        </is>
      </c>
      <c r="E5" s="18" t="inlineStr">
        <is>
          <t>日付の締め時刻が異なっていた</t>
        </is>
      </c>
      <c r="F5" s="18" t="inlineStr">
        <is>
          <t>問題なし</t>
        </is>
      </c>
      <c r="G5" s="18" t="inlineStr">
        <is>
          <t>締め時刻をそろえて集計し直し</t>
        </is>
      </c>
      <c r="H5" s="18" t="inlineStr">
        <is>
          <t>制作 山本</t>
        </is>
      </c>
      <c r="I5" s="18" t="inlineStr">
        <is>
          <t>完了</t>
        </is>
      </c>
    </row>
    <row r="6" ht="36" customHeight="1">
      <c r="A6" s="28" t="n">
        <v>46338</v>
      </c>
      <c r="B6" s="18" t="inlineStr">
        <is>
          <t>メディアB</t>
        </is>
      </c>
      <c r="C6" s="18" t="inlineStr">
        <is>
          <t>AD-203</t>
        </is>
      </c>
      <c r="D6" s="18" t="inlineStr">
        <is>
          <t>保留分の結論</t>
        </is>
      </c>
      <c r="E6" s="18" t="inlineStr">
        <is>
          <t>同一人物と判断できる申込みを特定</t>
        </is>
      </c>
      <c r="F6" s="18" t="inlineStr">
        <is>
          <t>異常</t>
        </is>
      </c>
      <c r="G6" s="18" t="inlineStr">
        <is>
          <t>合意のうえ否認。条件シートに追記</t>
        </is>
      </c>
      <c r="H6" s="18" t="inlineStr">
        <is>
          <t>事業責任者 佐々木</t>
        </is>
      </c>
      <c r="I6" s="18" t="inlineStr">
        <is>
          <t>完了</t>
        </is>
      </c>
    </row>
    <row r="7" ht="22" customHeight="1">
      <c r="A7" s="28" t="n">
        <v>46341</v>
      </c>
      <c r="B7" s="18" t="inlineStr">
        <is>
          <t>メディアA</t>
        </is>
      </c>
      <c r="C7" s="18" t="inlineStr">
        <is>
          <t>AD-101</t>
        </is>
      </c>
      <c r="D7" s="18" t="inlineStr">
        <is>
          <t>定期の2回目への継続率が低め</t>
        </is>
      </c>
      <c r="E7" s="18" t="inlineStr">
        <is>
          <t>他の広告と比べて大きな差はなし</t>
        </is>
      </c>
      <c r="F7" s="18" t="inlineStr">
        <is>
          <t>問題なし</t>
        </is>
      </c>
      <c r="G7" s="18" t="inlineStr">
        <is>
          <t>様子を見る</t>
        </is>
      </c>
      <c r="H7" s="18" t="inlineStr">
        <is>
          <t>マーケ 鈴木</t>
        </is>
      </c>
      <c r="I7" s="18" t="inlineStr">
        <is>
          <t>完了</t>
        </is>
      </c>
    </row>
    <row r="8"/>
    <row r="9" ht="20" customHeight="1">
      <c r="A9" s="21" t="inlineStr">
        <is>
          <t>※記入例の会社・商品・数字は、書き方を示すための例です。 広告コード・メディア名・担当者名も例です。</t>
        </is>
      </c>
    </row>
  </sheetData>
  <mergeCells count="1">
    <mergeCell ref="A9:H9"/>
  </mergeCells>
  <conditionalFormatting sqref="F2:F8">
    <cfRule type="cellIs" priority="1" operator="equal" dxfId="1" stopIfTrue="1">
      <formula>"問題なし"</formula>
    </cfRule>
    <cfRule type="cellIs" priority="2" operator="equal" dxfId="2" stopIfTrue="1">
      <formula>"要確認"</formula>
    </cfRule>
    <cfRule type="cellIs" priority="3" operator="equal" dxfId="3" stopIfTrue="1">
      <formula>"異常"</formula>
    </cfRule>
  </conditionalFormatting>
  <conditionalFormatting sqref="I2:I8">
    <cfRule type="cellIs" priority="4" operator="equal" dxfId="1" stopIfTrue="1">
      <formula>"完了"</formula>
    </cfRule>
    <cfRule type="cellIs" priority="5" operator="equal" dxfId="2" stopIfTrue="1">
      <formula>"対応中"</formula>
    </cfRule>
    <cfRule type="cellIs" priority="6" operator="equal" dxfId="4" stopIfTrue="1">
      <formula>"未着手"</formula>
    </cfRule>
  </conditionalFormatting>
  <conditionalFormatting sqref="A2:I8">
    <cfRule type="expression" priority="900" dxfId="0">
      <formula>AND(MOD(ROW(),2)=0,$A2&lt;&gt;"")</formula>
    </cfRule>
  </conditionalFormatting>
  <dataValidations count="2">
    <dataValidation sqref="F2:F8" showDropDown="0" showInputMessage="0" showErrorMessage="0" allowBlank="1" type="list">
      <formula1>"異常,要確認,問題なし"</formula1>
    </dataValidation>
    <dataValidation sqref="I2:I8" showDropDown="0" showInputMessage="0" showErrorMessage="0" allowBlank="1" type="list">
      <formula1>"未着手,対応中,完了"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C21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23" t="inlineStr">
        <is>
          <t>確認項目</t>
        </is>
      </c>
      <c r="B1" s="23" t="inlineStr">
        <is>
          <t>チェック</t>
        </is>
      </c>
      <c r="C1" s="23" t="inlineStr">
        <is>
          <t>メモ</t>
        </is>
      </c>
    </row>
    <row r="2" ht="22" customHeight="1">
      <c r="A2" s="24" t="inlineStr">
        <is>
          <t>【1. まず事実をそろえる】</t>
        </is>
      </c>
      <c r="B2" s="25" t="n"/>
      <c r="C2" s="25" t="n"/>
    </row>
    <row r="3" ht="22" customHeight="1">
      <c r="A3" s="18" t="inlineStr">
        <is>
          <t>□ いつから、どの広告・どのメディアで起きているかを特定した</t>
        </is>
      </c>
      <c r="B3" s="13" t="n"/>
      <c r="C3" s="13" t="n"/>
    </row>
    <row r="4" ht="22" customHeight="1">
      <c r="A4" s="18" t="inlineStr">
        <is>
          <t>□ ASPの成果件数・カートの受注件数・計測ツールの件数を同じ期間で並べた</t>
        </is>
      </c>
      <c r="B4" s="13" t="n"/>
      <c r="C4" s="13" t="n"/>
    </row>
    <row r="5" ht="22" customHeight="1">
      <c r="A5" s="18" t="inlineStr">
        <is>
          <t>□ 期間の区切り（日付の締め時刻）が、それぞれで同じか確かめた</t>
        </is>
      </c>
      <c r="B5" s="13" t="n"/>
      <c r="C5" s="13" t="n"/>
    </row>
    <row r="6" ht="22" customHeight="1">
      <c r="A6" s="24" t="inlineStr">
        <is>
          <t>【2. ふつうの理由がないか確かめる】</t>
        </is>
      </c>
      <c r="B6" s="25" t="n"/>
      <c r="C6" s="25" t="n"/>
    </row>
    <row r="7" ht="22" customHeight="1">
      <c r="A7" s="18" t="inlineStr">
        <is>
          <t>□ メディア側で配信を強めた・新しい記事を出したなどの事情を聞いた</t>
        </is>
      </c>
      <c r="B7" s="13" t="n"/>
      <c r="C7" s="13" t="n"/>
    </row>
    <row r="8" ht="22" customHeight="1">
      <c r="A8" s="18" t="inlineStr">
        <is>
          <t>□ キャンペーンや季節の要因、テレビ・SNSでの話題がなかったか確かめた</t>
        </is>
      </c>
      <c r="B8" s="13" t="n"/>
      <c r="C8" s="13" t="n"/>
    </row>
    <row r="9" ht="22" customHeight="1">
      <c r="A9" s="18" t="inlineStr">
        <is>
          <t>□ 成果タグの二重設置や、計測の不具合がないか確かめた</t>
        </is>
      </c>
      <c r="B9" s="13" t="n"/>
      <c r="C9" s="13" t="n"/>
    </row>
    <row r="10" ht="22" customHeight="1">
      <c r="A10" s="24" t="inlineStr">
        <is>
          <t>【3. 申込みの中身を見る】</t>
        </is>
      </c>
      <c r="B10" s="25" t="n"/>
      <c r="C10" s="25" t="n"/>
    </row>
    <row r="11" ht="22" customHeight="1">
      <c r="A11" s="18" t="inlineStr">
        <is>
          <t>□ 同じ住所・電話番号・メールの重複がないか確かめた</t>
        </is>
      </c>
      <c r="B11" s="13" t="n"/>
      <c r="C11" s="13" t="n"/>
    </row>
    <row r="12" ht="22" customHeight="1">
      <c r="A12" s="18" t="inlineStr">
        <is>
          <t>□ クリックから申込みまでの時間が極端に短い・長いものがないか見た</t>
        </is>
      </c>
      <c r="B12" s="13" t="n"/>
      <c r="C12" s="13" t="n"/>
    </row>
    <row r="13" ht="22" customHeight="1">
      <c r="A13" s="18" t="inlineStr">
        <is>
          <t>□ 深夜の集中や、同じ端末・同じ回線からの連続がないか見た</t>
        </is>
      </c>
      <c r="B13" s="13" t="n"/>
      <c r="C13" s="13" t="n"/>
    </row>
    <row r="14" ht="22" customHeight="1">
      <c r="A14" s="18" t="inlineStr">
        <is>
          <t>□ 初回の受け取り率や、2回目への継続率が他の広告より極端に低くないか見た</t>
        </is>
      </c>
      <c r="B14" s="13" t="n"/>
      <c r="C14" s="13" t="n"/>
    </row>
    <row r="15" ht="22" customHeight="1">
      <c r="A15" s="24" t="inlineStr">
        <is>
          <t>【4. 判断と対応】</t>
        </is>
      </c>
      <c r="B15" s="25" t="n"/>
      <c r="C15" s="25" t="n"/>
    </row>
    <row r="16" ht="22" customHeight="1">
      <c r="A16" s="18" t="inlineStr">
        <is>
          <t>□ 判定を「異常」「要確認」「問題なし」に分け、根拠を記録した</t>
        </is>
      </c>
      <c r="B16" s="13" t="n"/>
      <c r="C16" s="13" t="n"/>
    </row>
    <row r="17" ht="22" customHeight="1">
      <c r="A17" s="18" t="inlineStr">
        <is>
          <t>□ ASP・メディアに、事実と根拠を添えて共有した</t>
        </is>
      </c>
      <c r="B17" s="13" t="n"/>
      <c r="C17" s="13" t="n"/>
    </row>
    <row r="18" ht="22" customHeight="1">
      <c r="A18" s="18" t="inlineStr">
        <is>
          <t>□ 必要に応じて、配信の一時停止や否認の範囲を合意した</t>
        </is>
      </c>
      <c r="B18" s="13" t="n"/>
      <c r="C18" s="13" t="n"/>
    </row>
    <row r="19" ht="22" customHeight="1">
      <c r="A19" s="24" t="inlineStr">
        <is>
          <t>【5. 再発を防ぐ】</t>
        </is>
      </c>
      <c r="B19" s="25" t="n"/>
      <c r="C19" s="25" t="n"/>
    </row>
    <row r="20" ht="22" customHeight="1">
      <c r="A20" s="18" t="inlineStr">
        <is>
          <t>□ 否認の条件や確認の方法を、条件シートに追記した</t>
        </is>
      </c>
      <c r="B20" s="13" t="n"/>
      <c r="C20" s="13" t="n"/>
    </row>
    <row r="21" ht="22" customHeight="1">
      <c r="A21" s="18" t="inlineStr">
        <is>
          <t>□ 日ごとに数字を見比べる仕組みを決めた</t>
        </is>
      </c>
      <c r="B21" s="13" t="n"/>
      <c r="C21" s="13" t="n"/>
    </row>
  </sheetData>
  <conditionalFormatting sqref="B2:B22">
    <cfRule type="cellIs" priority="1" operator="equal" dxfId="1">
      <formula>"済"</formula>
    </cfRule>
    <cfRule type="cellIs" priority="2" operator="equal" dxfId="2">
      <formula>"未"</formula>
    </cfRule>
  </conditionalFormatting>
  <dataValidations count="1">
    <dataValidation sqref="B3 B4 B5 B7 B8 B9 B11 B12 B13 B14 B16 B17 B18 B20 B21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J48"/>
  <sheetViews>
    <sheetView zoomScale="11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1" customWidth="1" min="3" max="3"/>
    <col width="12" customWidth="1" min="4" max="4"/>
    <col width="13" customWidth="1" min="5" max="5"/>
    <col width="9" customWidth="1" min="6" max="6"/>
    <col width="13" customWidth="1" min="7" max="7"/>
    <col width="11" customWidth="1" min="8" max="8"/>
    <col width="18" customWidth="1" min="9" max="9"/>
    <col width="28" customWidth="1" min="10" max="10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全体の平均CVR</t>
        </is>
      </c>
      <c r="B2" s="27" t="n"/>
      <c r="C2" s="14" t="n">
        <v>0.02</v>
      </c>
      <c r="D2" s="15" t="inlineStr">
        <is>
          <t>割合（0.02＝2%）。同じ期間の全広告の平均</t>
        </is>
      </c>
    </row>
    <row r="3">
      <c r="A3" s="13" t="inlineStr">
        <is>
          <t>要確認とするCVRの倍率</t>
        </is>
      </c>
      <c r="B3" s="27" t="n"/>
      <c r="C3" s="16" t="n">
        <v>2.5</v>
      </c>
      <c r="D3" s="15" t="inlineStr">
        <is>
          <t>倍。平均のこの倍以上なら要確認にします</t>
        </is>
      </c>
    </row>
    <row r="4">
      <c r="A4" s="13" t="inlineStr">
        <is>
          <t>要確認とする食い違い率</t>
        </is>
      </c>
      <c r="B4" s="27" t="n"/>
      <c r="C4" s="14" t="n">
        <v>0.15</v>
      </c>
      <c r="D4" s="15" t="inlineStr">
        <is>
          <t>割合（0.15＝15%）。成果と受注の差がこれ以上なら要確認</t>
        </is>
      </c>
    </row>
    <row r="5">
      <c r="A5" s="13" t="inlineStr">
        <is>
          <t>判断に使う最低クリック数</t>
        </is>
      </c>
      <c r="B5" s="27" t="n"/>
      <c r="C5" s="16" t="n">
        <v>300</v>
      </c>
      <c r="D5" s="15" t="inlineStr">
        <is>
          <t>回。これ未満は母数が少なく参考にとどめます</t>
        </is>
      </c>
    </row>
    <row r="6"/>
    <row r="7" ht="30" customHeight="1">
      <c r="A7" s="17" t="inlineStr">
        <is>
          <t>広告コード</t>
        </is>
      </c>
      <c r="B7" s="17" t="inlineStr">
        <is>
          <t>メディア</t>
        </is>
      </c>
      <c r="C7" s="17" t="inlineStr">
        <is>
          <t>クリック数</t>
        </is>
      </c>
      <c r="D7" s="17" t="inlineStr">
        <is>
          <t>ASPの成果数</t>
        </is>
      </c>
      <c r="E7" s="17" t="inlineStr">
        <is>
          <t>カートの受注数</t>
        </is>
      </c>
      <c r="F7" s="17" t="inlineStr">
        <is>
          <t>CVR</t>
        </is>
      </c>
      <c r="G7" s="17" t="inlineStr">
        <is>
          <t>食い違いの件数</t>
        </is>
      </c>
      <c r="H7" s="17" t="inlineStr">
        <is>
          <t>食い違い率</t>
        </is>
      </c>
      <c r="I7" s="17" t="inlineStr">
        <is>
          <t>目安の判定</t>
        </is>
      </c>
      <c r="J7" s="17" t="inlineStr">
        <is>
          <t>メモ</t>
        </is>
      </c>
    </row>
    <row r="8" ht="36" customHeight="1">
      <c r="A8" s="26" t="inlineStr">
        <is>
          <t>例：AD-101</t>
        </is>
      </c>
      <c r="B8" s="26" t="inlineStr">
        <is>
          <t>例：メディアA</t>
        </is>
      </c>
      <c r="C8" s="26" t="inlineStr">
        <is>
          <t>例：5200</t>
        </is>
      </c>
      <c r="D8" s="26" t="inlineStr">
        <is>
          <t>例：110</t>
        </is>
      </c>
      <c r="E8" s="26" t="inlineStr">
        <is>
          <t>例：107</t>
        </is>
      </c>
      <c r="F8" s="26" t="inlineStr">
        <is>
          <t>（自動で計算）</t>
        </is>
      </c>
      <c r="G8" s="26" t="inlineStr">
        <is>
          <t>（自動で計算）</t>
        </is>
      </c>
      <c r="H8" s="26" t="inlineStr">
        <is>
          <t>（自動で計算）</t>
        </is>
      </c>
      <c r="I8" s="26" t="inlineStr">
        <is>
          <t>（自動で計算）</t>
        </is>
      </c>
      <c r="J8" s="26" t="inlineStr">
        <is>
          <t>例：深夜の申込みが多い</t>
        </is>
      </c>
    </row>
    <row r="9" ht="22" customHeight="1">
      <c r="A9" s="18" t="n"/>
      <c r="B9" s="18" t="n"/>
      <c r="C9" s="18" t="n"/>
      <c r="D9" s="18" t="n"/>
      <c r="E9" s="18" t="n"/>
      <c r="F9" s="20">
        <f>IF(OR(C9="",D9="",C9=0),"",ROUND(D9/C9,4))</f>
        <v/>
      </c>
      <c r="G9" s="18">
        <f>IF(OR(D9="",E9=""),"",D9-E9)</f>
        <v/>
      </c>
      <c r="H9" s="20">
        <f>IF(OR(D9="",E9="",D9=0),"",ROUND((D9-E9)/D9,3))</f>
        <v/>
      </c>
      <c r="I9" s="18">
        <f>IF(OR(C9="",D9="",E9=""),"",IF(C9&lt;$C$5,"母数が少なく参考",IF(OR(F9&gt;=$C$2*$C$3,H9&gt;=$C$4),"要確認","目立った差なし")))</f>
        <v/>
      </c>
      <c r="J9" s="18" t="n"/>
    </row>
    <row r="10" ht="22" customHeight="1">
      <c r="A10" s="18" t="n"/>
      <c r="B10" s="18" t="n"/>
      <c r="C10" s="18" t="n"/>
      <c r="D10" s="18" t="n"/>
      <c r="E10" s="18" t="n"/>
      <c r="F10" s="20">
        <f>IF(OR(C10="",D10="",C10=0),"",ROUND(D10/C10,4))</f>
        <v/>
      </c>
      <c r="G10" s="18">
        <f>IF(OR(D10="",E10=""),"",D10-E10)</f>
        <v/>
      </c>
      <c r="H10" s="20">
        <f>IF(OR(D10="",E10="",D10=0),"",ROUND((D10-E10)/D10,3))</f>
        <v/>
      </c>
      <c r="I10" s="18">
        <f>IF(OR(C10="",D10="",E10=""),"",IF(C10&lt;$C$5,"母数が少なく参考",IF(OR(F10&gt;=$C$2*$C$3,H10&gt;=$C$4),"要確認","目立った差なし")))</f>
        <v/>
      </c>
      <c r="J10" s="18" t="n"/>
    </row>
    <row r="11" ht="22" customHeight="1">
      <c r="A11" s="18" t="n"/>
      <c r="B11" s="18" t="n"/>
      <c r="C11" s="18" t="n"/>
      <c r="D11" s="18" t="n"/>
      <c r="E11" s="18" t="n"/>
      <c r="F11" s="20">
        <f>IF(OR(C11="",D11="",C11=0),"",ROUND(D11/C11,4))</f>
        <v/>
      </c>
      <c r="G11" s="18">
        <f>IF(OR(D11="",E11=""),"",D11-E11)</f>
        <v/>
      </c>
      <c r="H11" s="20">
        <f>IF(OR(D11="",E11="",D11=0),"",ROUND((D11-E11)/D11,3))</f>
        <v/>
      </c>
      <c r="I11" s="18">
        <f>IF(OR(C11="",D11="",E11=""),"",IF(C11&lt;$C$5,"母数が少なく参考",IF(OR(F11&gt;=$C$2*$C$3,H11&gt;=$C$4),"要確認","目立った差なし")))</f>
        <v/>
      </c>
      <c r="J11" s="18" t="n"/>
    </row>
    <row r="12" ht="22" customHeight="1">
      <c r="A12" s="18" t="n"/>
      <c r="B12" s="18" t="n"/>
      <c r="C12" s="18" t="n"/>
      <c r="D12" s="18" t="n"/>
      <c r="E12" s="18" t="n"/>
      <c r="F12" s="20">
        <f>IF(OR(C12="",D12="",C12=0),"",ROUND(D12/C12,4))</f>
        <v/>
      </c>
      <c r="G12" s="18">
        <f>IF(OR(D12="",E12=""),"",D12-E12)</f>
        <v/>
      </c>
      <c r="H12" s="20">
        <f>IF(OR(D12="",E12="",D12=0),"",ROUND((D12-E12)/D12,3))</f>
        <v/>
      </c>
      <c r="I12" s="18">
        <f>IF(OR(C12="",D12="",E12=""),"",IF(C12&lt;$C$5,"母数が少なく参考",IF(OR(F12&gt;=$C$2*$C$3,H12&gt;=$C$4),"要確認","目立った差なし")))</f>
        <v/>
      </c>
      <c r="J12" s="18" t="n"/>
    </row>
    <row r="13" ht="22" customHeight="1">
      <c r="A13" s="18" t="n"/>
      <c r="B13" s="18" t="n"/>
      <c r="C13" s="18" t="n"/>
      <c r="D13" s="18" t="n"/>
      <c r="E13" s="18" t="n"/>
      <c r="F13" s="20">
        <f>IF(OR(C13="",D13="",C13=0),"",ROUND(D13/C13,4))</f>
        <v/>
      </c>
      <c r="G13" s="18">
        <f>IF(OR(D13="",E13=""),"",D13-E13)</f>
        <v/>
      </c>
      <c r="H13" s="20">
        <f>IF(OR(D13="",E13="",D13=0),"",ROUND((D13-E13)/D13,3))</f>
        <v/>
      </c>
      <c r="I13" s="18">
        <f>IF(OR(C13="",D13="",E13=""),"",IF(C13&lt;$C$5,"母数が少なく参考",IF(OR(F13&gt;=$C$2*$C$3,H13&gt;=$C$4),"要確認","目立った差なし")))</f>
        <v/>
      </c>
      <c r="J13" s="18" t="n"/>
    </row>
    <row r="14" ht="22" customHeight="1">
      <c r="A14" s="18" t="n"/>
      <c r="B14" s="18" t="n"/>
      <c r="C14" s="18" t="n"/>
      <c r="D14" s="18" t="n"/>
      <c r="E14" s="18" t="n"/>
      <c r="F14" s="20">
        <f>IF(OR(C14="",D14="",C14=0),"",ROUND(D14/C14,4))</f>
        <v/>
      </c>
      <c r="G14" s="18">
        <f>IF(OR(D14="",E14=""),"",D14-E14)</f>
        <v/>
      </c>
      <c r="H14" s="20">
        <f>IF(OR(D14="",E14="",D14=0),"",ROUND((D14-E14)/D14,3))</f>
        <v/>
      </c>
      <c r="I14" s="18">
        <f>IF(OR(C14="",D14="",E14=""),"",IF(C14&lt;$C$5,"母数が少なく参考",IF(OR(F14&gt;=$C$2*$C$3,H14&gt;=$C$4),"要確認","目立った差なし")))</f>
        <v/>
      </c>
      <c r="J14" s="18" t="n"/>
    </row>
    <row r="15" ht="22" customHeight="1">
      <c r="A15" s="18" t="n"/>
      <c r="B15" s="18" t="n"/>
      <c r="C15" s="18" t="n"/>
      <c r="D15" s="18" t="n"/>
      <c r="E15" s="18" t="n"/>
      <c r="F15" s="20">
        <f>IF(OR(C15="",D15="",C15=0),"",ROUND(D15/C15,4))</f>
        <v/>
      </c>
      <c r="G15" s="18">
        <f>IF(OR(D15="",E15=""),"",D15-E15)</f>
        <v/>
      </c>
      <c r="H15" s="20">
        <f>IF(OR(D15="",E15="",D15=0),"",ROUND((D15-E15)/D15,3))</f>
        <v/>
      </c>
      <c r="I15" s="18">
        <f>IF(OR(C15="",D15="",E15=""),"",IF(C15&lt;$C$5,"母数が少なく参考",IF(OR(F15&gt;=$C$2*$C$3,H15&gt;=$C$4),"要確認","目立った差なし")))</f>
        <v/>
      </c>
      <c r="J15" s="18" t="n"/>
    </row>
    <row r="16" ht="22" customHeight="1">
      <c r="A16" s="18" t="n"/>
      <c r="B16" s="18" t="n"/>
      <c r="C16" s="18" t="n"/>
      <c r="D16" s="18" t="n"/>
      <c r="E16" s="18" t="n"/>
      <c r="F16" s="20">
        <f>IF(OR(C16="",D16="",C16=0),"",ROUND(D16/C16,4))</f>
        <v/>
      </c>
      <c r="G16" s="18">
        <f>IF(OR(D16="",E16=""),"",D16-E16)</f>
        <v/>
      </c>
      <c r="H16" s="20">
        <f>IF(OR(D16="",E16="",D16=0),"",ROUND((D16-E16)/D16,3))</f>
        <v/>
      </c>
      <c r="I16" s="18">
        <f>IF(OR(C16="",D16="",E16=""),"",IF(C16&lt;$C$5,"母数が少なく参考",IF(OR(F16&gt;=$C$2*$C$3,H16&gt;=$C$4),"要確認","目立った差なし")))</f>
        <v/>
      </c>
      <c r="J16" s="18" t="n"/>
    </row>
    <row r="17" ht="22" customHeight="1">
      <c r="A17" s="18" t="n"/>
      <c r="B17" s="18" t="n"/>
      <c r="C17" s="18" t="n"/>
      <c r="D17" s="18" t="n"/>
      <c r="E17" s="18" t="n"/>
      <c r="F17" s="20">
        <f>IF(OR(C17="",D17="",C17=0),"",ROUND(D17/C17,4))</f>
        <v/>
      </c>
      <c r="G17" s="18">
        <f>IF(OR(D17="",E17=""),"",D17-E17)</f>
        <v/>
      </c>
      <c r="H17" s="20">
        <f>IF(OR(D17="",E17="",D17=0),"",ROUND((D17-E17)/D17,3))</f>
        <v/>
      </c>
      <c r="I17" s="18">
        <f>IF(OR(C17="",D17="",E17=""),"",IF(C17&lt;$C$5,"母数が少なく参考",IF(OR(F17&gt;=$C$2*$C$3,H17&gt;=$C$4),"要確認","目立った差なし")))</f>
        <v/>
      </c>
      <c r="J17" s="18" t="n"/>
    </row>
    <row r="18" ht="22" customHeight="1">
      <c r="A18" s="18" t="n"/>
      <c r="B18" s="18" t="n"/>
      <c r="C18" s="18" t="n"/>
      <c r="D18" s="18" t="n"/>
      <c r="E18" s="18" t="n"/>
      <c r="F18" s="20">
        <f>IF(OR(C18="",D18="",C18=0),"",ROUND(D18/C18,4))</f>
        <v/>
      </c>
      <c r="G18" s="18">
        <f>IF(OR(D18="",E18=""),"",D18-E18)</f>
        <v/>
      </c>
      <c r="H18" s="20">
        <f>IF(OR(D18="",E18="",D18=0),"",ROUND((D18-E18)/D18,3))</f>
        <v/>
      </c>
      <c r="I18" s="18">
        <f>IF(OR(C18="",D18="",E18=""),"",IF(C18&lt;$C$5,"母数が少なく参考",IF(OR(F18&gt;=$C$2*$C$3,H18&gt;=$C$4),"要確認","目立った差なし")))</f>
        <v/>
      </c>
      <c r="J18" s="18" t="n"/>
    </row>
    <row r="19" ht="22" customHeight="1">
      <c r="A19" s="18" t="n"/>
      <c r="B19" s="18" t="n"/>
      <c r="C19" s="18" t="n"/>
      <c r="D19" s="18" t="n"/>
      <c r="E19" s="18" t="n"/>
      <c r="F19" s="20">
        <f>IF(OR(C19="",D19="",C19=0),"",ROUND(D19/C19,4))</f>
        <v/>
      </c>
      <c r="G19" s="18">
        <f>IF(OR(D19="",E19=""),"",D19-E19)</f>
        <v/>
      </c>
      <c r="H19" s="20">
        <f>IF(OR(D19="",E19="",D19=0),"",ROUND((D19-E19)/D19,3))</f>
        <v/>
      </c>
      <c r="I19" s="18">
        <f>IF(OR(C19="",D19="",E19=""),"",IF(C19&lt;$C$5,"母数が少なく参考",IF(OR(F19&gt;=$C$2*$C$3,H19&gt;=$C$4),"要確認","目立った差なし")))</f>
        <v/>
      </c>
      <c r="J19" s="18" t="n"/>
    </row>
    <row r="20" ht="22" customHeight="1">
      <c r="A20" s="18" t="n"/>
      <c r="B20" s="18" t="n"/>
      <c r="C20" s="18" t="n"/>
      <c r="D20" s="18" t="n"/>
      <c r="E20" s="18" t="n"/>
      <c r="F20" s="20">
        <f>IF(OR(C20="",D20="",C20=0),"",ROUND(D20/C20,4))</f>
        <v/>
      </c>
      <c r="G20" s="18">
        <f>IF(OR(D20="",E20=""),"",D20-E20)</f>
        <v/>
      </c>
      <c r="H20" s="20">
        <f>IF(OR(D20="",E20="",D20=0),"",ROUND((D20-E20)/D20,3))</f>
        <v/>
      </c>
      <c r="I20" s="18">
        <f>IF(OR(C20="",D20="",E20=""),"",IF(C20&lt;$C$5,"母数が少なく参考",IF(OR(F20&gt;=$C$2*$C$3,H20&gt;=$C$4),"要確認","目立った差なし")))</f>
        <v/>
      </c>
      <c r="J20" s="18" t="n"/>
    </row>
    <row r="21" ht="22" customHeight="1">
      <c r="A21" s="18" t="n"/>
      <c r="B21" s="18" t="n"/>
      <c r="C21" s="18" t="n"/>
      <c r="D21" s="18" t="n"/>
      <c r="E21" s="18" t="n"/>
      <c r="F21" s="20">
        <f>IF(OR(C21="",D21="",C21=0),"",ROUND(D21/C21,4))</f>
        <v/>
      </c>
      <c r="G21" s="18">
        <f>IF(OR(D21="",E21=""),"",D21-E21)</f>
        <v/>
      </c>
      <c r="H21" s="20">
        <f>IF(OR(D21="",E21="",D21=0),"",ROUND((D21-E21)/D21,3))</f>
        <v/>
      </c>
      <c r="I21" s="18">
        <f>IF(OR(C21="",D21="",E21=""),"",IF(C21&lt;$C$5,"母数が少なく参考",IF(OR(F21&gt;=$C$2*$C$3,H21&gt;=$C$4),"要確認","目立った差なし")))</f>
        <v/>
      </c>
      <c r="J21" s="18" t="n"/>
    </row>
    <row r="22" ht="22" customHeight="1">
      <c r="A22" s="18" t="n"/>
      <c r="B22" s="18" t="n"/>
      <c r="C22" s="18" t="n"/>
      <c r="D22" s="18" t="n"/>
      <c r="E22" s="18" t="n"/>
      <c r="F22" s="20">
        <f>IF(OR(C22="",D22="",C22=0),"",ROUND(D22/C22,4))</f>
        <v/>
      </c>
      <c r="G22" s="18">
        <f>IF(OR(D22="",E22=""),"",D22-E22)</f>
        <v/>
      </c>
      <c r="H22" s="20">
        <f>IF(OR(D22="",E22="",D22=0),"",ROUND((D22-E22)/D22,3))</f>
        <v/>
      </c>
      <c r="I22" s="18">
        <f>IF(OR(C22="",D22="",E22=""),"",IF(C22&lt;$C$5,"母数が少なく参考",IF(OR(F22&gt;=$C$2*$C$3,H22&gt;=$C$4),"要確認","目立った差なし")))</f>
        <v/>
      </c>
      <c r="J22" s="18" t="n"/>
    </row>
    <row r="23" ht="22" customHeight="1">
      <c r="A23" s="18" t="n"/>
      <c r="B23" s="18" t="n"/>
      <c r="C23" s="18" t="n"/>
      <c r="D23" s="18" t="n"/>
      <c r="E23" s="18" t="n"/>
      <c r="F23" s="20">
        <f>IF(OR(C23="",D23="",C23=0),"",ROUND(D23/C23,4))</f>
        <v/>
      </c>
      <c r="G23" s="18">
        <f>IF(OR(D23="",E23=""),"",D23-E23)</f>
        <v/>
      </c>
      <c r="H23" s="20">
        <f>IF(OR(D23="",E23="",D23=0),"",ROUND((D23-E23)/D23,3))</f>
        <v/>
      </c>
      <c r="I23" s="18">
        <f>IF(OR(C23="",D23="",E23=""),"",IF(C23&lt;$C$5,"母数が少なく参考",IF(OR(F23&gt;=$C$2*$C$3,H23&gt;=$C$4),"要確認","目立った差なし")))</f>
        <v/>
      </c>
      <c r="J23" s="18" t="n"/>
    </row>
    <row r="24" ht="22" customHeight="1">
      <c r="A24" s="18" t="n"/>
      <c r="B24" s="18" t="n"/>
      <c r="C24" s="18" t="n"/>
      <c r="D24" s="18" t="n"/>
      <c r="E24" s="18" t="n"/>
      <c r="F24" s="20">
        <f>IF(OR(C24="",D24="",C24=0),"",ROUND(D24/C24,4))</f>
        <v/>
      </c>
      <c r="G24" s="18">
        <f>IF(OR(D24="",E24=""),"",D24-E24)</f>
        <v/>
      </c>
      <c r="H24" s="20">
        <f>IF(OR(D24="",E24="",D24=0),"",ROUND((D24-E24)/D24,3))</f>
        <v/>
      </c>
      <c r="I24" s="18">
        <f>IF(OR(C24="",D24="",E24=""),"",IF(C24&lt;$C$5,"母数が少なく参考",IF(OR(F24&gt;=$C$2*$C$3,H24&gt;=$C$4),"要確認","目立った差なし")))</f>
        <v/>
      </c>
      <c r="J24" s="18" t="n"/>
    </row>
    <row r="25" ht="22" customHeight="1">
      <c r="A25" s="18" t="n"/>
      <c r="B25" s="18" t="n"/>
      <c r="C25" s="18" t="n"/>
      <c r="D25" s="18" t="n"/>
      <c r="E25" s="18" t="n"/>
      <c r="F25" s="20">
        <f>IF(OR(C25="",D25="",C25=0),"",ROUND(D25/C25,4))</f>
        <v/>
      </c>
      <c r="G25" s="18">
        <f>IF(OR(D25="",E25=""),"",D25-E25)</f>
        <v/>
      </c>
      <c r="H25" s="20">
        <f>IF(OR(D25="",E25="",D25=0),"",ROUND((D25-E25)/D25,3))</f>
        <v/>
      </c>
      <c r="I25" s="18">
        <f>IF(OR(C25="",D25="",E25=""),"",IF(C25&lt;$C$5,"母数が少なく参考",IF(OR(F25&gt;=$C$2*$C$3,H25&gt;=$C$4),"要確認","目立った差なし")))</f>
        <v/>
      </c>
      <c r="J25" s="18" t="n"/>
    </row>
    <row r="26" ht="22" customHeight="1">
      <c r="A26" s="18" t="n"/>
      <c r="B26" s="18" t="n"/>
      <c r="C26" s="18" t="n"/>
      <c r="D26" s="18" t="n"/>
      <c r="E26" s="18" t="n"/>
      <c r="F26" s="20">
        <f>IF(OR(C26="",D26="",C26=0),"",ROUND(D26/C26,4))</f>
        <v/>
      </c>
      <c r="G26" s="18">
        <f>IF(OR(D26="",E26=""),"",D26-E26)</f>
        <v/>
      </c>
      <c r="H26" s="20">
        <f>IF(OR(D26="",E26="",D26=0),"",ROUND((D26-E26)/D26,3))</f>
        <v/>
      </c>
      <c r="I26" s="18">
        <f>IF(OR(C26="",D26="",E26=""),"",IF(C26&lt;$C$5,"母数が少なく参考",IF(OR(F26&gt;=$C$2*$C$3,H26&gt;=$C$4),"要確認","目立った差なし")))</f>
        <v/>
      </c>
      <c r="J26" s="18" t="n"/>
    </row>
    <row r="27" ht="22" customHeight="1">
      <c r="A27" s="18" t="n"/>
      <c r="B27" s="18" t="n"/>
      <c r="C27" s="18" t="n"/>
      <c r="D27" s="18" t="n"/>
      <c r="E27" s="18" t="n"/>
      <c r="F27" s="20">
        <f>IF(OR(C27="",D27="",C27=0),"",ROUND(D27/C27,4))</f>
        <v/>
      </c>
      <c r="G27" s="18">
        <f>IF(OR(D27="",E27=""),"",D27-E27)</f>
        <v/>
      </c>
      <c r="H27" s="20">
        <f>IF(OR(D27="",E27="",D27=0),"",ROUND((D27-E27)/D27,3))</f>
        <v/>
      </c>
      <c r="I27" s="18">
        <f>IF(OR(C27="",D27="",E27=""),"",IF(C27&lt;$C$5,"母数が少なく参考",IF(OR(F27&gt;=$C$2*$C$3,H27&gt;=$C$4),"要確認","目立った差なし")))</f>
        <v/>
      </c>
      <c r="J27" s="18" t="n"/>
    </row>
    <row r="28" ht="22" customHeight="1">
      <c r="A28" s="18" t="n"/>
      <c r="B28" s="18" t="n"/>
      <c r="C28" s="18" t="n"/>
      <c r="D28" s="18" t="n"/>
      <c r="E28" s="18" t="n"/>
      <c r="F28" s="20">
        <f>IF(OR(C28="",D28="",C28=0),"",ROUND(D28/C28,4))</f>
        <v/>
      </c>
      <c r="G28" s="18">
        <f>IF(OR(D28="",E28=""),"",D28-E28)</f>
        <v/>
      </c>
      <c r="H28" s="20">
        <f>IF(OR(D28="",E28="",D28=0),"",ROUND((D28-E28)/D28,3))</f>
        <v/>
      </c>
      <c r="I28" s="18">
        <f>IF(OR(C28="",D28="",E28=""),"",IF(C28&lt;$C$5,"母数が少なく参考",IF(OR(F28&gt;=$C$2*$C$3,H28&gt;=$C$4),"要確認","目立った差なし")))</f>
        <v/>
      </c>
      <c r="J28" s="18" t="n"/>
    </row>
    <row r="29" ht="22" customHeight="1">
      <c r="A29" s="18" t="n"/>
      <c r="B29" s="18" t="n"/>
      <c r="C29" s="18" t="n"/>
      <c r="D29" s="18" t="n"/>
      <c r="E29" s="18" t="n"/>
      <c r="F29" s="20">
        <f>IF(OR(C29="",D29="",C29=0),"",ROUND(D29/C29,4))</f>
        <v/>
      </c>
      <c r="G29" s="18">
        <f>IF(OR(D29="",E29=""),"",D29-E29)</f>
        <v/>
      </c>
      <c r="H29" s="20">
        <f>IF(OR(D29="",E29="",D29=0),"",ROUND((D29-E29)/D29,3))</f>
        <v/>
      </c>
      <c r="I29" s="18">
        <f>IF(OR(C29="",D29="",E29=""),"",IF(C29&lt;$C$5,"母数が少なく参考",IF(OR(F29&gt;=$C$2*$C$3,H29&gt;=$C$4),"要確認","目立った差なし")))</f>
        <v/>
      </c>
      <c r="J29" s="18" t="n"/>
    </row>
    <row r="30" ht="22" customHeight="1">
      <c r="A30" s="18" t="n"/>
      <c r="B30" s="18" t="n"/>
      <c r="C30" s="18" t="n"/>
      <c r="D30" s="18" t="n"/>
      <c r="E30" s="18" t="n"/>
      <c r="F30" s="20">
        <f>IF(OR(C30="",D30="",C30=0),"",ROUND(D30/C30,4))</f>
        <v/>
      </c>
      <c r="G30" s="18">
        <f>IF(OR(D30="",E30=""),"",D30-E30)</f>
        <v/>
      </c>
      <c r="H30" s="20">
        <f>IF(OR(D30="",E30="",D30=0),"",ROUND((D30-E30)/D30,3))</f>
        <v/>
      </c>
      <c r="I30" s="18">
        <f>IF(OR(C30="",D30="",E30=""),"",IF(C30&lt;$C$5,"母数が少なく参考",IF(OR(F30&gt;=$C$2*$C$3,H30&gt;=$C$4),"要確認","目立った差なし")))</f>
        <v/>
      </c>
      <c r="J30" s="18" t="n"/>
    </row>
    <row r="31" ht="22" customHeight="1">
      <c r="A31" s="18" t="n"/>
      <c r="B31" s="18" t="n"/>
      <c r="C31" s="18" t="n"/>
      <c r="D31" s="18" t="n"/>
      <c r="E31" s="18" t="n"/>
      <c r="F31" s="20">
        <f>IF(OR(C31="",D31="",C31=0),"",ROUND(D31/C31,4))</f>
        <v/>
      </c>
      <c r="G31" s="18">
        <f>IF(OR(D31="",E31=""),"",D31-E31)</f>
        <v/>
      </c>
      <c r="H31" s="20">
        <f>IF(OR(D31="",E31="",D31=0),"",ROUND((D31-E31)/D31,3))</f>
        <v/>
      </c>
      <c r="I31" s="18">
        <f>IF(OR(C31="",D31="",E31=""),"",IF(C31&lt;$C$5,"母数が少なく参考",IF(OR(F31&gt;=$C$2*$C$3,H31&gt;=$C$4),"要確認","目立った差なし")))</f>
        <v/>
      </c>
      <c r="J31" s="18" t="n"/>
    </row>
    <row r="32" ht="22" customHeight="1">
      <c r="A32" s="18" t="n"/>
      <c r="B32" s="18" t="n"/>
      <c r="C32" s="18" t="n"/>
      <c r="D32" s="18" t="n"/>
      <c r="E32" s="18" t="n"/>
      <c r="F32" s="20">
        <f>IF(OR(C32="",D32="",C32=0),"",ROUND(D32/C32,4))</f>
        <v/>
      </c>
      <c r="G32" s="18">
        <f>IF(OR(D32="",E32=""),"",D32-E32)</f>
        <v/>
      </c>
      <c r="H32" s="20">
        <f>IF(OR(D32="",E32="",D32=0),"",ROUND((D32-E32)/D32,3))</f>
        <v/>
      </c>
      <c r="I32" s="18">
        <f>IF(OR(C32="",D32="",E32=""),"",IF(C32&lt;$C$5,"母数が少なく参考",IF(OR(F32&gt;=$C$2*$C$3,H32&gt;=$C$4),"要確認","目立った差なし")))</f>
        <v/>
      </c>
      <c r="J32" s="18" t="n"/>
    </row>
    <row r="33" ht="22" customHeight="1">
      <c r="A33" s="18" t="n"/>
      <c r="B33" s="18" t="n"/>
      <c r="C33" s="18" t="n"/>
      <c r="D33" s="18" t="n"/>
      <c r="E33" s="18" t="n"/>
      <c r="F33" s="20">
        <f>IF(OR(C33="",D33="",C33=0),"",ROUND(D33/C33,4))</f>
        <v/>
      </c>
      <c r="G33" s="18">
        <f>IF(OR(D33="",E33=""),"",D33-E33)</f>
        <v/>
      </c>
      <c r="H33" s="20">
        <f>IF(OR(D33="",E33="",D33=0),"",ROUND((D33-E33)/D33,3))</f>
        <v/>
      </c>
      <c r="I33" s="18">
        <f>IF(OR(C33="",D33="",E33=""),"",IF(C33&lt;$C$5,"母数が少なく参考",IF(OR(F33&gt;=$C$2*$C$3,H33&gt;=$C$4),"要確認","目立った差なし")))</f>
        <v/>
      </c>
      <c r="J33" s="18" t="n"/>
    </row>
    <row r="34" ht="22" customHeight="1">
      <c r="A34" s="18" t="n"/>
      <c r="B34" s="18" t="n"/>
      <c r="C34" s="18" t="n"/>
      <c r="D34" s="18" t="n"/>
      <c r="E34" s="18" t="n"/>
      <c r="F34" s="20">
        <f>IF(OR(C34="",D34="",C34=0),"",ROUND(D34/C34,4))</f>
        <v/>
      </c>
      <c r="G34" s="18">
        <f>IF(OR(D34="",E34=""),"",D34-E34)</f>
        <v/>
      </c>
      <c r="H34" s="20">
        <f>IF(OR(D34="",E34="",D34=0),"",ROUND((D34-E34)/D34,3))</f>
        <v/>
      </c>
      <c r="I34" s="18">
        <f>IF(OR(C34="",D34="",E34=""),"",IF(C34&lt;$C$5,"母数が少なく参考",IF(OR(F34&gt;=$C$2*$C$3,H34&gt;=$C$4),"要確認","目立った差なし")))</f>
        <v/>
      </c>
      <c r="J34" s="18" t="n"/>
    </row>
    <row r="35" ht="22" customHeight="1">
      <c r="A35" s="18" t="n"/>
      <c r="B35" s="18" t="n"/>
      <c r="C35" s="18" t="n"/>
      <c r="D35" s="18" t="n"/>
      <c r="E35" s="18" t="n"/>
      <c r="F35" s="20">
        <f>IF(OR(C35="",D35="",C35=0),"",ROUND(D35/C35,4))</f>
        <v/>
      </c>
      <c r="G35" s="18">
        <f>IF(OR(D35="",E35=""),"",D35-E35)</f>
        <v/>
      </c>
      <c r="H35" s="20">
        <f>IF(OR(D35="",E35="",D35=0),"",ROUND((D35-E35)/D35,3))</f>
        <v/>
      </c>
      <c r="I35" s="18">
        <f>IF(OR(C35="",D35="",E35=""),"",IF(C35&lt;$C$5,"母数が少なく参考",IF(OR(F35&gt;=$C$2*$C$3,H35&gt;=$C$4),"要確認","目立った差なし")))</f>
        <v/>
      </c>
      <c r="J35" s="18" t="n"/>
    </row>
    <row r="36" ht="22" customHeight="1">
      <c r="A36" s="18" t="n"/>
      <c r="B36" s="18" t="n"/>
      <c r="C36" s="18" t="n"/>
      <c r="D36" s="18" t="n"/>
      <c r="E36" s="18" t="n"/>
      <c r="F36" s="20">
        <f>IF(OR(C36="",D36="",C36=0),"",ROUND(D36/C36,4))</f>
        <v/>
      </c>
      <c r="G36" s="18">
        <f>IF(OR(D36="",E36=""),"",D36-E36)</f>
        <v/>
      </c>
      <c r="H36" s="20">
        <f>IF(OR(D36="",E36="",D36=0),"",ROUND((D36-E36)/D36,3))</f>
        <v/>
      </c>
      <c r="I36" s="18">
        <f>IF(OR(C36="",D36="",E36=""),"",IF(C36&lt;$C$5,"母数が少なく参考",IF(OR(F36&gt;=$C$2*$C$3,H36&gt;=$C$4),"要確認","目立った差なし")))</f>
        <v/>
      </c>
      <c r="J36" s="18" t="n"/>
    </row>
    <row r="37" ht="22" customHeight="1">
      <c r="A37" s="18" t="n"/>
      <c r="B37" s="18" t="n"/>
      <c r="C37" s="18" t="n"/>
      <c r="D37" s="18" t="n"/>
      <c r="E37" s="18" t="n"/>
      <c r="F37" s="20">
        <f>IF(OR(C37="",D37="",C37=0),"",ROUND(D37/C37,4))</f>
        <v/>
      </c>
      <c r="G37" s="18">
        <f>IF(OR(D37="",E37=""),"",D37-E37)</f>
        <v/>
      </c>
      <c r="H37" s="20">
        <f>IF(OR(D37="",E37="",D37=0),"",ROUND((D37-E37)/D37,3))</f>
        <v/>
      </c>
      <c r="I37" s="18">
        <f>IF(OR(C37="",D37="",E37=""),"",IF(C37&lt;$C$5,"母数が少なく参考",IF(OR(F37&gt;=$C$2*$C$3,H37&gt;=$C$4),"要確認","目立った差なし")))</f>
        <v/>
      </c>
      <c r="J37" s="18" t="n"/>
    </row>
    <row r="38" ht="22" customHeight="1">
      <c r="A38" s="18" t="n"/>
      <c r="B38" s="18" t="n"/>
      <c r="C38" s="18" t="n"/>
      <c r="D38" s="18" t="n"/>
      <c r="E38" s="18" t="n"/>
      <c r="F38" s="20">
        <f>IF(OR(C38="",D38="",C38=0),"",ROUND(D38/C38,4))</f>
        <v/>
      </c>
      <c r="G38" s="18">
        <f>IF(OR(D38="",E38=""),"",D38-E38)</f>
        <v/>
      </c>
      <c r="H38" s="20">
        <f>IF(OR(D38="",E38="",D38=0),"",ROUND((D38-E38)/D38,3))</f>
        <v/>
      </c>
      <c r="I38" s="18">
        <f>IF(OR(C38="",D38="",E38=""),"",IF(C38&lt;$C$5,"母数が少なく参考",IF(OR(F38&gt;=$C$2*$C$3,H38&gt;=$C$4),"要確認","目立った差なし")))</f>
        <v/>
      </c>
      <c r="J38" s="18" t="n"/>
    </row>
    <row r="39" ht="22" customHeight="1">
      <c r="A39" s="18" t="n"/>
      <c r="B39" s="18" t="n"/>
      <c r="C39" s="18" t="n"/>
      <c r="D39" s="18" t="n"/>
      <c r="E39" s="18" t="n"/>
      <c r="F39" s="20">
        <f>IF(OR(C39="",D39="",C39=0),"",ROUND(D39/C39,4))</f>
        <v/>
      </c>
      <c r="G39" s="18">
        <f>IF(OR(D39="",E39=""),"",D39-E39)</f>
        <v/>
      </c>
      <c r="H39" s="20">
        <f>IF(OR(D39="",E39="",D39=0),"",ROUND((D39-E39)/D39,3))</f>
        <v/>
      </c>
      <c r="I39" s="18">
        <f>IF(OR(C39="",D39="",E39=""),"",IF(C39&lt;$C$5,"母数が少なく参考",IF(OR(F39&gt;=$C$2*$C$3,H39&gt;=$C$4),"要確認","目立った差なし")))</f>
        <v/>
      </c>
      <c r="J39" s="18" t="n"/>
    </row>
    <row r="40" ht="22" customHeight="1">
      <c r="A40" s="18" t="n"/>
      <c r="B40" s="18" t="n"/>
      <c r="C40" s="18" t="n"/>
      <c r="D40" s="18" t="n"/>
      <c r="E40" s="18" t="n"/>
      <c r="F40" s="20">
        <f>IF(OR(C40="",D40="",C40=0),"",ROUND(D40/C40,4))</f>
        <v/>
      </c>
      <c r="G40" s="18">
        <f>IF(OR(D40="",E40=""),"",D40-E40)</f>
        <v/>
      </c>
      <c r="H40" s="20">
        <f>IF(OR(D40="",E40="",D40=0),"",ROUND((D40-E40)/D40,3))</f>
        <v/>
      </c>
      <c r="I40" s="18">
        <f>IF(OR(C40="",D40="",E40=""),"",IF(C40&lt;$C$5,"母数が少なく参考",IF(OR(F40&gt;=$C$2*$C$3,H40&gt;=$C$4),"要確認","目立った差なし")))</f>
        <v/>
      </c>
      <c r="J40" s="18" t="n"/>
    </row>
    <row r="41" ht="22" customHeight="1">
      <c r="A41" s="18" t="n"/>
      <c r="B41" s="18" t="n"/>
      <c r="C41" s="18" t="n"/>
      <c r="D41" s="18" t="n"/>
      <c r="E41" s="18" t="n"/>
      <c r="F41" s="20">
        <f>IF(OR(C41="",D41="",C41=0),"",ROUND(D41/C41,4))</f>
        <v/>
      </c>
      <c r="G41" s="18">
        <f>IF(OR(D41="",E41=""),"",D41-E41)</f>
        <v/>
      </c>
      <c r="H41" s="20">
        <f>IF(OR(D41="",E41="",D41=0),"",ROUND((D41-E41)/D41,3))</f>
        <v/>
      </c>
      <c r="I41" s="18">
        <f>IF(OR(C41="",D41="",E41=""),"",IF(C41&lt;$C$5,"母数が少なく参考",IF(OR(F41&gt;=$C$2*$C$3,H41&gt;=$C$4),"要確認","目立った差なし")))</f>
        <v/>
      </c>
      <c r="J41" s="18" t="n"/>
    </row>
    <row r="42" ht="22" customHeight="1">
      <c r="A42" s="18" t="n"/>
      <c r="B42" s="18" t="n"/>
      <c r="C42" s="18" t="n"/>
      <c r="D42" s="18" t="n"/>
      <c r="E42" s="18" t="n"/>
      <c r="F42" s="20">
        <f>IF(OR(C42="",D42="",C42=0),"",ROUND(D42/C42,4))</f>
        <v/>
      </c>
      <c r="G42" s="18">
        <f>IF(OR(D42="",E42=""),"",D42-E42)</f>
        <v/>
      </c>
      <c r="H42" s="20">
        <f>IF(OR(D42="",E42="",D42=0),"",ROUND((D42-E42)/D42,3))</f>
        <v/>
      </c>
      <c r="I42" s="18">
        <f>IF(OR(C42="",D42="",E42=""),"",IF(C42&lt;$C$5,"母数が少なく参考",IF(OR(F42&gt;=$C$2*$C$3,H42&gt;=$C$4),"要確認","目立った差なし")))</f>
        <v/>
      </c>
      <c r="J42" s="18" t="n"/>
    </row>
    <row r="43" ht="22" customHeight="1">
      <c r="A43" s="18" t="n"/>
      <c r="B43" s="18" t="n"/>
      <c r="C43" s="18" t="n"/>
      <c r="D43" s="18" t="n"/>
      <c r="E43" s="18" t="n"/>
      <c r="F43" s="20">
        <f>IF(OR(C43="",D43="",C43=0),"",ROUND(D43/C43,4))</f>
        <v/>
      </c>
      <c r="G43" s="18">
        <f>IF(OR(D43="",E43=""),"",D43-E43)</f>
        <v/>
      </c>
      <c r="H43" s="20">
        <f>IF(OR(D43="",E43="",D43=0),"",ROUND((D43-E43)/D43,3))</f>
        <v/>
      </c>
      <c r="I43" s="18">
        <f>IF(OR(C43="",D43="",E43=""),"",IF(C43&lt;$C$5,"母数が少なく参考",IF(OR(F43&gt;=$C$2*$C$3,H43&gt;=$C$4),"要確認","目立った差なし")))</f>
        <v/>
      </c>
      <c r="J43" s="18" t="n"/>
    </row>
    <row r="44" ht="22" customHeight="1">
      <c r="A44" s="18" t="n"/>
      <c r="B44" s="18" t="n"/>
      <c r="C44" s="18" t="n"/>
      <c r="D44" s="18" t="n"/>
      <c r="E44" s="18" t="n"/>
      <c r="F44" s="20">
        <f>IF(OR(C44="",D44="",C44=0),"",ROUND(D44/C44,4))</f>
        <v/>
      </c>
      <c r="G44" s="18">
        <f>IF(OR(D44="",E44=""),"",D44-E44)</f>
        <v/>
      </c>
      <c r="H44" s="20">
        <f>IF(OR(D44="",E44="",D44=0),"",ROUND((D44-E44)/D44,3))</f>
        <v/>
      </c>
      <c r="I44" s="18">
        <f>IF(OR(C44="",D44="",E44=""),"",IF(C44&lt;$C$5,"母数が少なく参考",IF(OR(F44&gt;=$C$2*$C$3,H44&gt;=$C$4),"要確認","目立った差なし")))</f>
        <v/>
      </c>
      <c r="J44" s="18" t="n"/>
    </row>
    <row r="45" ht="22" customHeight="1">
      <c r="A45" s="18" t="n"/>
      <c r="B45" s="18" t="n"/>
      <c r="C45" s="18" t="n"/>
      <c r="D45" s="18" t="n"/>
      <c r="E45" s="18" t="n"/>
      <c r="F45" s="20">
        <f>IF(OR(C45="",D45="",C45=0),"",ROUND(D45/C45,4))</f>
        <v/>
      </c>
      <c r="G45" s="18">
        <f>IF(OR(D45="",E45=""),"",D45-E45)</f>
        <v/>
      </c>
      <c r="H45" s="20">
        <f>IF(OR(D45="",E45="",D45=0),"",ROUND((D45-E45)/D45,3))</f>
        <v/>
      </c>
      <c r="I45" s="18">
        <f>IF(OR(C45="",D45="",E45=""),"",IF(C45&lt;$C$5,"母数が少なく参考",IF(OR(F45&gt;=$C$2*$C$3,H45&gt;=$C$4),"要確認","目立った差なし")))</f>
        <v/>
      </c>
      <c r="J45" s="18" t="n"/>
    </row>
    <row r="46" ht="22" customHeight="1">
      <c r="A46" s="18" t="n"/>
      <c r="B46" s="18" t="n"/>
      <c r="C46" s="18" t="n"/>
      <c r="D46" s="18" t="n"/>
      <c r="E46" s="18" t="n"/>
      <c r="F46" s="20">
        <f>IF(OR(C46="",D46="",C46=0),"",ROUND(D46/C46,4))</f>
        <v/>
      </c>
      <c r="G46" s="18">
        <f>IF(OR(D46="",E46=""),"",D46-E46)</f>
        <v/>
      </c>
      <c r="H46" s="20">
        <f>IF(OR(D46="",E46="",D46=0),"",ROUND((D46-E46)/D46,3))</f>
        <v/>
      </c>
      <c r="I46" s="18">
        <f>IF(OR(C46="",D46="",E46=""),"",IF(C46&lt;$C$5,"母数が少なく参考",IF(OR(F46&gt;=$C$2*$C$3,H46&gt;=$C$4),"要確認","目立った差なし")))</f>
        <v/>
      </c>
      <c r="J46" s="18" t="n"/>
    </row>
    <row r="47" ht="22" customHeight="1">
      <c r="A47" s="18" t="n"/>
      <c r="B47" s="18" t="n"/>
      <c r="C47" s="18" t="n"/>
      <c r="D47" s="18" t="n"/>
      <c r="E47" s="18" t="n"/>
      <c r="F47" s="20">
        <f>IF(OR(C47="",D47="",C47=0),"",ROUND(D47/C47,4))</f>
        <v/>
      </c>
      <c r="G47" s="18">
        <f>IF(OR(D47="",E47=""),"",D47-E47)</f>
        <v/>
      </c>
      <c r="H47" s="20">
        <f>IF(OR(D47="",E47="",D47=0),"",ROUND((D47-E47)/D47,3))</f>
        <v/>
      </c>
      <c r="I47" s="18">
        <f>IF(OR(C47="",D47="",E47=""),"",IF(C47&lt;$C$5,"母数が少なく参考",IF(OR(F47&gt;=$C$2*$C$3,H47&gt;=$C$4),"要確認","目立った差なし")))</f>
        <v/>
      </c>
      <c r="J47" s="18" t="n"/>
    </row>
    <row r="48" ht="22" customHeight="1">
      <c r="A48" s="18" t="n"/>
      <c r="B48" s="18" t="n"/>
      <c r="C48" s="18" t="n"/>
      <c r="D48" s="18" t="n"/>
      <c r="E48" s="18" t="n"/>
      <c r="F48" s="20">
        <f>IF(OR(C48="",D48="",C48=0),"",ROUND(D48/C48,4))</f>
        <v/>
      </c>
      <c r="G48" s="18">
        <f>IF(OR(D48="",E48=""),"",D48-E48)</f>
        <v/>
      </c>
      <c r="H48" s="20">
        <f>IF(OR(D48="",E48="",D48=0),"",ROUND((D48-E48)/D48,3))</f>
        <v/>
      </c>
      <c r="I48" s="18">
        <f>IF(OR(C48="",D48="",E48=""),"",IF(C48&lt;$C$5,"母数が少なく参考",IF(OR(F48&gt;=$C$2*$C$3,H48&gt;=$C$4),"要確認","目立った差なし")))</f>
        <v/>
      </c>
      <c r="J48" s="18" t="n"/>
    </row>
  </sheetData>
  <mergeCells count="4">
    <mergeCell ref="A4:B4"/>
    <mergeCell ref="A3:B3"/>
    <mergeCell ref="A2:B2"/>
    <mergeCell ref="A5:B5"/>
  </mergeCells>
  <conditionalFormatting sqref="A8:J49">
    <cfRule type="expression" priority="900" dxfId="0">
      <formula>AND(MOD(ROW(),2)=0,$A8&lt;&gt;"")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I4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8" customWidth="1" min="4" max="4"/>
    <col width="34" customWidth="1" min="5" max="5"/>
    <col width="12" customWidth="1" min="6" max="6"/>
    <col width="26" customWidth="1" min="7" max="7"/>
    <col width="12" customWidth="1" min="8" max="8"/>
    <col width="10" customWidth="1" min="9" max="9"/>
  </cols>
  <sheetData>
    <row r="1" ht="30" customHeight="1">
      <c r="A1" s="17" t="inlineStr">
        <is>
          <t>日付</t>
        </is>
      </c>
      <c r="B1" s="17" t="inlineStr">
        <is>
          <t>メディア</t>
        </is>
      </c>
      <c r="C1" s="17" t="inlineStr">
        <is>
          <t>広告コード</t>
        </is>
      </c>
      <c r="D1" s="17" t="inlineStr">
        <is>
          <t>起きている現象</t>
        </is>
      </c>
      <c r="E1" s="17" t="inlineStr">
        <is>
          <t>確認した内容</t>
        </is>
      </c>
      <c r="F1" s="17" t="inlineStr">
        <is>
          <t>判定</t>
        </is>
      </c>
      <c r="G1" s="17" t="inlineStr">
        <is>
          <t>対応</t>
        </is>
      </c>
      <c r="H1" s="17" t="inlineStr">
        <is>
          <t>担当</t>
        </is>
      </c>
      <c r="I1" s="17" t="inlineStr">
        <is>
          <t>状況</t>
        </is>
      </c>
    </row>
    <row r="2" ht="36" customHeight="1">
      <c r="A2" s="26" t="inlineStr">
        <is>
          <t>例：2026/12/01</t>
        </is>
      </c>
      <c r="B2" s="26" t="inlineStr">
        <is>
          <t>例：メディアA</t>
        </is>
      </c>
      <c r="C2" s="26" t="inlineStr">
        <is>
          <t>例：AD-101</t>
        </is>
      </c>
      <c r="D2" s="26" t="inlineStr">
        <is>
          <t>例：CVRが急に上昇</t>
        </is>
      </c>
      <c r="E2" s="26" t="inlineStr">
        <is>
          <t>例：申込み時刻と重複を確認</t>
        </is>
      </c>
      <c r="F2" s="26" t="inlineStr">
        <is>
          <t>例：要確認</t>
        </is>
      </c>
      <c r="G2" s="26" t="inlineStr">
        <is>
          <t>例：ASPに共有</t>
        </is>
      </c>
      <c r="H2" s="26" t="inlineStr">
        <is>
          <t>例：担当A</t>
        </is>
      </c>
      <c r="I2" s="26" t="inlineStr">
        <is>
          <t>例：対応中</t>
        </is>
      </c>
    </row>
    <row r="3" ht="22" customHeight="1">
      <c r="A3" s="18" t="n"/>
      <c r="B3" s="18" t="n"/>
      <c r="C3" s="18" t="n"/>
      <c r="D3" s="18" t="n"/>
      <c r="E3" s="18" t="n"/>
      <c r="F3" s="18" t="n"/>
      <c r="G3" s="18" t="n"/>
      <c r="H3" s="18" t="n"/>
      <c r="I3" s="18" t="n"/>
    </row>
    <row r="4" ht="22" customHeight="1">
      <c r="A4" s="18" t="n"/>
      <c r="B4" s="18" t="n"/>
      <c r="C4" s="18" t="n"/>
      <c r="D4" s="18" t="n"/>
      <c r="E4" s="18" t="n"/>
      <c r="F4" s="18" t="n"/>
      <c r="G4" s="18" t="n"/>
      <c r="H4" s="18" t="n"/>
      <c r="I4" s="18" t="n"/>
    </row>
    <row r="5" ht="22" customHeight="1">
      <c r="A5" s="18" t="n"/>
      <c r="B5" s="18" t="n"/>
      <c r="C5" s="18" t="n"/>
      <c r="D5" s="18" t="n"/>
      <c r="E5" s="18" t="n"/>
      <c r="F5" s="18" t="n"/>
      <c r="G5" s="18" t="n"/>
      <c r="H5" s="18" t="n"/>
      <c r="I5" s="18" t="n"/>
    </row>
    <row r="6" ht="22" customHeight="1">
      <c r="A6" s="18" t="n"/>
      <c r="B6" s="18" t="n"/>
      <c r="C6" s="18" t="n"/>
      <c r="D6" s="18" t="n"/>
      <c r="E6" s="18" t="n"/>
      <c r="F6" s="18" t="n"/>
      <c r="G6" s="18" t="n"/>
      <c r="H6" s="18" t="n"/>
      <c r="I6" s="18" t="n"/>
    </row>
    <row r="7" ht="22" customHeight="1">
      <c r="A7" s="18" t="n"/>
      <c r="B7" s="18" t="n"/>
      <c r="C7" s="18" t="n"/>
      <c r="D7" s="18" t="n"/>
      <c r="E7" s="18" t="n"/>
      <c r="F7" s="18" t="n"/>
      <c r="G7" s="18" t="n"/>
      <c r="H7" s="18" t="n"/>
      <c r="I7" s="18" t="n"/>
    </row>
    <row r="8" ht="22" customHeight="1">
      <c r="A8" s="18" t="n"/>
      <c r="B8" s="18" t="n"/>
      <c r="C8" s="18" t="n"/>
      <c r="D8" s="18" t="n"/>
      <c r="E8" s="18" t="n"/>
      <c r="F8" s="18" t="n"/>
      <c r="G8" s="18" t="n"/>
      <c r="H8" s="18" t="n"/>
      <c r="I8" s="18" t="n"/>
    </row>
    <row r="9" ht="22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</row>
    <row r="10" ht="22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</row>
  </sheetData>
  <conditionalFormatting sqref="F2:F43">
    <cfRule type="cellIs" priority="1" operator="equal" dxfId="1" stopIfTrue="1">
      <formula>"問題なし"</formula>
    </cfRule>
    <cfRule type="cellIs" priority="2" operator="equal" dxfId="2" stopIfTrue="1">
      <formula>"要確認"</formula>
    </cfRule>
    <cfRule type="cellIs" priority="3" operator="equal" dxfId="3" stopIfTrue="1">
      <formula>"異常"</formula>
    </cfRule>
  </conditionalFormatting>
  <conditionalFormatting sqref="I2:I43">
    <cfRule type="cellIs" priority="4" operator="equal" dxfId="1" stopIfTrue="1">
      <formula>"完了"</formula>
    </cfRule>
    <cfRule type="cellIs" priority="5" operator="equal" dxfId="2" stopIfTrue="1">
      <formula>"対応中"</formula>
    </cfRule>
    <cfRule type="cellIs" priority="6" operator="equal" dxfId="4" stopIfTrue="1">
      <formula>"未着手"</formula>
    </cfRule>
  </conditionalFormatting>
  <conditionalFormatting sqref="A2:I43">
    <cfRule type="expression" priority="900" dxfId="0">
      <formula>AND(MOD(ROW(),2)=0,$A2&lt;&gt;"")</formula>
    </cfRule>
  </conditionalFormatting>
  <dataValidations count="2">
    <dataValidation sqref="F2:F43" showDropDown="0" showInputMessage="0" showErrorMessage="0" allowBlank="1" type="list">
      <formula1>"異常,要確認,問題なし"</formula1>
    </dataValidation>
    <dataValidation sqref="I2:I43" showDropDown="0" showInputMessage="0" showErrorMessage="0" allowBlank="1" type="list">
      <formula1>"未着手,対応中,完了"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2026-10-11T13:48:19Z</dcterms:created>
  <dcterms:modified xmlns:dcterms="http://purl.org/dc/terms/" xmlns:xsi="http://www.w3.org/2001/XMLSchema-instance" xsi:type="dcterms:W3CDTF">2026-10-11T14:02:34Z</dcterms:modified>
  <cp:lastModifiedBy>LIFRELL</cp:lastModifiedBy>
</cp:coreProperties>
</file>